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270" windowWidth="10335" windowHeight="9300" activeTab="0"/>
  </bookViews>
  <sheets>
    <sheet name="Sheet1" sheetId="1" r:id="rId1"/>
  </sheets>
  <definedNames>
    <definedName name="_xlnm.Print_Area" localSheetId="0">'Sheet1'!$A$1:$K$184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<sst xmlns="http://schemas.openxmlformats.org/spreadsheetml/2006/main" count="548" uniqueCount="131">
  <si>
    <t>No.Of Hotel</t>
  </si>
  <si>
    <t>Room</t>
  </si>
  <si>
    <t>Bed</t>
  </si>
  <si>
    <t>Total</t>
  </si>
  <si>
    <t>Amman</t>
  </si>
  <si>
    <t>Five Stars</t>
  </si>
  <si>
    <t>Four Stars</t>
  </si>
  <si>
    <t>Three Stars</t>
  </si>
  <si>
    <t>Two Stars</t>
  </si>
  <si>
    <t>One Stars</t>
  </si>
  <si>
    <t>TOTAL</t>
  </si>
  <si>
    <t xml:space="preserve"> Apartments B</t>
  </si>
  <si>
    <t xml:space="preserve"> Apartments C</t>
  </si>
  <si>
    <t xml:space="preserve"> Suites A</t>
  </si>
  <si>
    <t xml:space="preserve"> Suites B</t>
  </si>
  <si>
    <t xml:space="preserve"> Suites C</t>
  </si>
  <si>
    <t>Unclassefied Hotels</t>
  </si>
  <si>
    <t>Hostel</t>
  </si>
  <si>
    <t>Total Amman</t>
  </si>
  <si>
    <t>Petra</t>
  </si>
  <si>
    <t>Total Petra</t>
  </si>
  <si>
    <t>Aqaba</t>
  </si>
  <si>
    <t>Total Aqaba</t>
  </si>
  <si>
    <t>Dead Sea</t>
  </si>
  <si>
    <t>Total Dead Sea</t>
  </si>
  <si>
    <t>Irbid</t>
  </si>
  <si>
    <t xml:space="preserve">Total </t>
  </si>
  <si>
    <t>Total Irbid</t>
  </si>
  <si>
    <t>Motel</t>
  </si>
  <si>
    <t>Total Karak</t>
  </si>
  <si>
    <t>Jarash</t>
  </si>
  <si>
    <t>Total Jarash</t>
  </si>
  <si>
    <t>Zarqa</t>
  </si>
  <si>
    <t>Total Zarqa</t>
  </si>
  <si>
    <t>Azraq</t>
  </si>
  <si>
    <t>Total Azraq</t>
  </si>
  <si>
    <t>Madaba</t>
  </si>
  <si>
    <t>Total Madaba</t>
  </si>
  <si>
    <t>Ma'an</t>
  </si>
  <si>
    <t>Tafiela</t>
  </si>
  <si>
    <t>Total Tafelaa</t>
  </si>
  <si>
    <t>المصدر : وزارة السياحة والاثار</t>
  </si>
  <si>
    <t>عدد الفنادق</t>
  </si>
  <si>
    <t>الغرف</t>
  </si>
  <si>
    <t>الاسرة</t>
  </si>
  <si>
    <t>M ذكر</t>
  </si>
  <si>
    <t>F انثى</t>
  </si>
  <si>
    <t>مجموع</t>
  </si>
  <si>
    <t>خمسة نجوم</t>
  </si>
  <si>
    <t>اربعة نجوم</t>
  </si>
  <si>
    <t>ثلاثة نجوم</t>
  </si>
  <si>
    <t>نجمتين</t>
  </si>
  <si>
    <t>نجمه</t>
  </si>
  <si>
    <t>شقق ج</t>
  </si>
  <si>
    <t>أجنحة ج</t>
  </si>
  <si>
    <t>مجموع عمان</t>
  </si>
  <si>
    <t>عمان</t>
  </si>
  <si>
    <t>البتراء</t>
  </si>
  <si>
    <t>مجموع البتراء</t>
  </si>
  <si>
    <t>العقبه</t>
  </si>
  <si>
    <t>مجموع العقبه</t>
  </si>
  <si>
    <t>البحر الميت</t>
  </si>
  <si>
    <t>Ma'in Spa</t>
  </si>
  <si>
    <t>حمامات ماعين</t>
  </si>
  <si>
    <t>اربد</t>
  </si>
  <si>
    <t>مجموع اربد</t>
  </si>
  <si>
    <t>مجموع البحر الميت</t>
  </si>
  <si>
    <t>عجلون</t>
  </si>
  <si>
    <t>مجموع الكرك</t>
  </si>
  <si>
    <t>Karak</t>
  </si>
  <si>
    <t>الكرك</t>
  </si>
  <si>
    <t>مجموع جرش</t>
  </si>
  <si>
    <t>جرش</t>
  </si>
  <si>
    <t>الزرقاء</t>
  </si>
  <si>
    <t>مجموع الزرقاء</t>
  </si>
  <si>
    <t>الازرق</t>
  </si>
  <si>
    <t>مجموع الازرق</t>
  </si>
  <si>
    <t>مجموع مادبا</t>
  </si>
  <si>
    <t>مادبا</t>
  </si>
  <si>
    <t>الرويشد</t>
  </si>
  <si>
    <t>مجموع الرويشد</t>
  </si>
  <si>
    <t>الفحيص</t>
  </si>
  <si>
    <t>معان</t>
  </si>
  <si>
    <t>الطفيلة</t>
  </si>
  <si>
    <t>مخيم</t>
  </si>
  <si>
    <t>مجموع الطفيلة</t>
  </si>
  <si>
    <t>الشوبك</t>
  </si>
  <si>
    <t>وادي رم</t>
  </si>
  <si>
    <t>حسب الفئة</t>
  </si>
  <si>
    <t>موتيل</t>
  </si>
  <si>
    <t>مجموع مصنف</t>
  </si>
  <si>
    <t xml:space="preserve">Total Classified </t>
  </si>
  <si>
    <t>Total Apart. Suite</t>
  </si>
  <si>
    <t>Unclassified Hotels</t>
  </si>
  <si>
    <t>Camping</t>
  </si>
  <si>
    <t>SUITE</t>
  </si>
  <si>
    <t>مجموع شقق واجنحة</t>
  </si>
  <si>
    <t>مجموع كلي</t>
  </si>
  <si>
    <t xml:space="preserve">Grand Total </t>
  </si>
  <si>
    <r>
      <t xml:space="preserve"> </t>
    </r>
    <r>
      <rPr>
        <b/>
        <sz val="12"/>
        <color indexed="8"/>
        <rFont val="Times New Roman"/>
        <family val="1"/>
      </rPr>
      <t>اردني</t>
    </r>
    <r>
      <rPr>
        <b/>
        <sz val="11"/>
        <color indexed="8"/>
        <rFont val="Times New Roman"/>
        <family val="1"/>
      </rPr>
      <t xml:space="preserve"> Jordanian</t>
    </r>
  </si>
  <si>
    <r>
      <t xml:space="preserve"> </t>
    </r>
    <r>
      <rPr>
        <b/>
        <sz val="12"/>
        <color indexed="8"/>
        <rFont val="Times New Roman"/>
        <family val="1"/>
      </rPr>
      <t>غير اردني</t>
    </r>
    <r>
      <rPr>
        <b/>
        <sz val="10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Non Jordanian</t>
    </r>
  </si>
  <si>
    <t xml:space="preserve">Source: Ministry of Tourism &amp; Antiquities </t>
  </si>
  <si>
    <t>No. Of Hotel</t>
  </si>
  <si>
    <t>Unclassified Hotel</t>
  </si>
  <si>
    <t>شقق تصنيف ب</t>
  </si>
  <si>
    <t>شقق تصنيف ج</t>
  </si>
  <si>
    <t>أجنحة تصنيف أ</t>
  </si>
  <si>
    <t>أجنحة تصنيف  ب</t>
  </si>
  <si>
    <t>أجنحة تصنيف ج</t>
  </si>
  <si>
    <t>النزل</t>
  </si>
  <si>
    <t>فنادق غير مصنفة</t>
  </si>
  <si>
    <t>يتبع / ....</t>
  </si>
  <si>
    <t>cont/….</t>
  </si>
  <si>
    <t xml:space="preserve">مخيم </t>
  </si>
  <si>
    <t>مجموع عجلون</t>
  </si>
  <si>
    <t>Total Ajlun</t>
  </si>
  <si>
    <t>Ajlun</t>
  </si>
  <si>
    <t>Wadi Rum</t>
  </si>
  <si>
    <t>يتبع/.....</t>
  </si>
  <si>
    <t>Cont /….</t>
  </si>
  <si>
    <t>AL- Fuhais</t>
  </si>
  <si>
    <t>Total Rwaished</t>
  </si>
  <si>
    <t>Rwaished</t>
  </si>
  <si>
    <t>Classification</t>
  </si>
  <si>
    <t>By Classification</t>
  </si>
  <si>
    <t xml:space="preserve">العاملون Employees </t>
  </si>
  <si>
    <t>Shobak</t>
  </si>
  <si>
    <t>Campping</t>
  </si>
  <si>
    <t xml:space="preserve"> Two Stars</t>
  </si>
  <si>
    <t xml:space="preserve"> جدول 3.1 عدد الفنادق والشقق وغيرها,الغرف والاسرة وعدد العاملين فيها موزعة حسب الجنسية وتصنيفها لعام 2006  </t>
  </si>
  <si>
    <t>Table 1.3 No. of Hotel, Apartments &amp; Others, Rooms, Beds &amp; Number of Employees Distributed by Nationality &amp;Classification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</si>
</sst>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/>
      <protection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3" fontId="4" fillId="33" borderId="18" xfId="0" applyNumberFormat="1" applyFont="1" applyFill="1" applyBorder="1" applyAlignment="1" applyProtection="1">
      <alignment horizontal="center"/>
      <protection/>
    </xf>
    <xf numFmtId="3" fontId="4" fillId="33" borderId="20" xfId="0" applyNumberFormat="1" applyFont="1" applyFill="1" applyBorder="1" applyAlignment="1" applyProtection="1">
      <alignment horizontal="center"/>
      <protection/>
    </xf>
    <xf numFmtId="3" fontId="8" fillId="33" borderId="21" xfId="0" applyNumberFormat="1" applyFont="1" applyFill="1" applyBorder="1" applyAlignment="1" applyProtection="1">
      <alignment horizontal="center"/>
      <protection/>
    </xf>
    <xf numFmtId="3" fontId="8" fillId="33" borderId="22" xfId="0" applyNumberFormat="1" applyFont="1" applyFill="1" applyBorder="1" applyAlignment="1" applyProtection="1">
      <alignment horizontal="center"/>
      <protection/>
    </xf>
    <xf numFmtId="3" fontId="4" fillId="33" borderId="23" xfId="0" applyNumberFormat="1" applyFont="1" applyFill="1" applyBorder="1" applyAlignment="1" applyProtection="1">
      <alignment horizontal="center"/>
      <protection/>
    </xf>
    <xf numFmtId="3" fontId="4" fillId="33" borderId="24" xfId="0" applyNumberFormat="1" applyFont="1" applyFill="1" applyBorder="1" applyAlignment="1" applyProtection="1">
      <alignment horizontal="center"/>
      <protection/>
    </xf>
    <xf numFmtId="3" fontId="4" fillId="33" borderId="25" xfId="0" applyNumberFormat="1" applyFont="1" applyFill="1" applyBorder="1" applyAlignment="1" applyProtection="1">
      <alignment horizontal="center"/>
      <protection/>
    </xf>
    <xf numFmtId="3" fontId="4" fillId="33" borderId="26" xfId="0" applyNumberFormat="1" applyFont="1" applyFill="1" applyBorder="1" applyAlignment="1" applyProtection="1">
      <alignment horizontal="center"/>
      <protection/>
    </xf>
    <xf numFmtId="3" fontId="4" fillId="33" borderId="27" xfId="0" applyNumberFormat="1" applyFont="1" applyFill="1" applyBorder="1" applyAlignment="1" applyProtection="1">
      <alignment horizontal="center"/>
      <protection/>
    </xf>
    <xf numFmtId="3" fontId="8" fillId="33" borderId="28" xfId="0" applyNumberFormat="1" applyFont="1" applyFill="1" applyBorder="1" applyAlignment="1" applyProtection="1">
      <alignment horizontal="center"/>
      <protection/>
    </xf>
    <xf numFmtId="3" fontId="8" fillId="33" borderId="29" xfId="0" applyNumberFormat="1" applyFont="1" applyFill="1" applyBorder="1" applyAlignment="1" applyProtection="1">
      <alignment horizontal="center"/>
      <protection/>
    </xf>
    <xf numFmtId="3" fontId="8" fillId="33" borderId="3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4" fillId="33" borderId="31" xfId="0" applyNumberFormat="1" applyFont="1" applyFill="1" applyBorder="1" applyAlignment="1" applyProtection="1">
      <alignment horizontal="center"/>
      <protection/>
    </xf>
    <xf numFmtId="3" fontId="4" fillId="33" borderId="32" xfId="0" applyNumberFormat="1" applyFont="1" applyFill="1" applyBorder="1" applyAlignment="1" applyProtection="1">
      <alignment horizontal="center"/>
      <protection/>
    </xf>
    <xf numFmtId="3" fontId="4" fillId="33" borderId="33" xfId="0" applyNumberFormat="1" applyFont="1" applyFill="1" applyBorder="1" applyAlignment="1" applyProtection="1">
      <alignment horizontal="center"/>
      <protection/>
    </xf>
    <xf numFmtId="3" fontId="4" fillId="33" borderId="14" xfId="0" applyNumberFormat="1" applyFont="1" applyFill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>
      <alignment horizontal="center"/>
      <protection/>
    </xf>
    <xf numFmtId="3" fontId="4" fillId="33" borderId="34" xfId="0" applyNumberFormat="1" applyFont="1" applyFill="1" applyBorder="1" applyAlignment="1" applyProtection="1">
      <alignment horizontal="center"/>
      <protection/>
    </xf>
    <xf numFmtId="3" fontId="4" fillId="33" borderId="35" xfId="0" applyNumberFormat="1" applyFont="1" applyFill="1" applyBorder="1" applyAlignment="1" applyProtection="1">
      <alignment horizontal="center"/>
      <protection/>
    </xf>
    <xf numFmtId="3" fontId="4" fillId="33" borderId="36" xfId="0" applyNumberFormat="1" applyFont="1" applyFill="1" applyBorder="1" applyAlignment="1" applyProtection="1">
      <alignment horizontal="center"/>
      <protection/>
    </xf>
    <xf numFmtId="3" fontId="4" fillId="33" borderId="16" xfId="0" applyNumberFormat="1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 applyProtection="1">
      <alignment horizontal="center"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/>
      <protection/>
    </xf>
    <xf numFmtId="0" fontId="12" fillId="33" borderId="38" xfId="0" applyFont="1" applyFill="1" applyBorder="1" applyAlignment="1" applyProtection="1">
      <alignment/>
      <protection/>
    </xf>
    <xf numFmtId="0" fontId="14" fillId="33" borderId="39" xfId="0" applyFont="1" applyFill="1" applyBorder="1" applyAlignment="1" applyProtection="1">
      <alignment/>
      <protection/>
    </xf>
    <xf numFmtId="0" fontId="14" fillId="33" borderId="4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>
      <alignment vertical="center"/>
    </xf>
    <xf numFmtId="3" fontId="17" fillId="33" borderId="0" xfId="0" applyNumberFormat="1" applyFont="1" applyFill="1" applyBorder="1" applyAlignment="1" applyProtection="1">
      <alignment horizontal="center"/>
      <protection/>
    </xf>
    <xf numFmtId="3" fontId="7" fillId="33" borderId="26" xfId="0" applyNumberFormat="1" applyFont="1" applyFill="1" applyBorder="1" applyAlignment="1" applyProtection="1">
      <alignment horizontal="center"/>
      <protection/>
    </xf>
    <xf numFmtId="3" fontId="7" fillId="33" borderId="27" xfId="0" applyNumberFormat="1" applyFont="1" applyFill="1" applyBorder="1" applyAlignment="1" applyProtection="1">
      <alignment horizontal="center"/>
      <protection/>
    </xf>
    <xf numFmtId="0" fontId="17" fillId="33" borderId="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/>
      <protection/>
    </xf>
    <xf numFmtId="0" fontId="5" fillId="33" borderId="40" xfId="0" applyFont="1" applyFill="1" applyBorder="1" applyAlignment="1" applyProtection="1">
      <alignment/>
      <protection/>
    </xf>
    <xf numFmtId="0" fontId="16" fillId="33" borderId="39" xfId="0" applyFont="1" applyFill="1" applyBorder="1" applyAlignment="1" applyProtection="1">
      <alignment/>
      <protection/>
    </xf>
    <xf numFmtId="0" fontId="2" fillId="33" borderId="41" xfId="0" applyFont="1" applyFill="1" applyBorder="1" applyAlignment="1" applyProtection="1">
      <alignment/>
      <protection/>
    </xf>
    <xf numFmtId="0" fontId="17" fillId="33" borderId="38" xfId="0" applyFont="1" applyFill="1" applyBorder="1" applyAlignment="1" applyProtection="1">
      <alignment/>
      <protection/>
    </xf>
    <xf numFmtId="0" fontId="17" fillId="33" borderId="40" xfId="0" applyFont="1" applyFill="1" applyBorder="1" applyAlignment="1" applyProtection="1">
      <alignment/>
      <protection/>
    </xf>
    <xf numFmtId="0" fontId="16" fillId="33" borderId="4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6" fillId="33" borderId="38" xfId="0" applyFont="1" applyFill="1" applyBorder="1" applyAlignment="1" applyProtection="1">
      <alignment/>
      <protection/>
    </xf>
    <xf numFmtId="0" fontId="17" fillId="33" borderId="29" xfId="0" applyFont="1" applyFill="1" applyBorder="1" applyAlignment="1" applyProtection="1">
      <alignment/>
      <protection/>
    </xf>
    <xf numFmtId="0" fontId="20" fillId="33" borderId="38" xfId="0" applyFont="1" applyFill="1" applyBorder="1" applyAlignment="1" applyProtection="1">
      <alignment/>
      <protection/>
    </xf>
    <xf numFmtId="0" fontId="17" fillId="33" borderId="39" xfId="0" applyFont="1" applyFill="1" applyBorder="1" applyAlignment="1" applyProtection="1">
      <alignment/>
      <protection/>
    </xf>
    <xf numFmtId="0" fontId="16" fillId="33" borderId="4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0" fontId="8" fillId="33" borderId="39" xfId="0" applyFont="1" applyFill="1" applyBorder="1" applyAlignment="1" applyProtection="1">
      <alignment/>
      <protection/>
    </xf>
    <xf numFmtId="3" fontId="7" fillId="33" borderId="43" xfId="0" applyNumberFormat="1" applyFont="1" applyFill="1" applyBorder="1" applyAlignment="1" applyProtection="1">
      <alignment horizontal="center"/>
      <protection/>
    </xf>
    <xf numFmtId="3" fontId="7" fillId="33" borderId="44" xfId="0" applyNumberFormat="1" applyFont="1" applyFill="1" applyBorder="1" applyAlignment="1" applyProtection="1">
      <alignment horizontal="center"/>
      <protection/>
    </xf>
    <xf numFmtId="0" fontId="16" fillId="33" borderId="45" xfId="0" applyFont="1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/>
      <protection/>
    </xf>
    <xf numFmtId="3" fontId="8" fillId="33" borderId="18" xfId="0" applyNumberFormat="1" applyFont="1" applyFill="1" applyBorder="1" applyAlignment="1" applyProtection="1">
      <alignment horizontal="center"/>
      <protection/>
    </xf>
    <xf numFmtId="0" fontId="8" fillId="33" borderId="46" xfId="0" applyFont="1" applyFill="1" applyBorder="1" applyAlignment="1">
      <alignment vertical="center"/>
    </xf>
    <xf numFmtId="0" fontId="17" fillId="33" borderId="39" xfId="0" applyFont="1" applyFill="1" applyBorder="1" applyAlignment="1" applyProtection="1">
      <alignment horizontal="right"/>
      <protection/>
    </xf>
    <xf numFmtId="0" fontId="13" fillId="33" borderId="15" xfId="0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 applyProtection="1">
      <alignment horizontal="center"/>
      <protection/>
    </xf>
    <xf numFmtId="3" fontId="4" fillId="33" borderId="50" xfId="0" applyNumberFormat="1" applyFont="1" applyFill="1" applyBorder="1" applyAlignment="1" applyProtection="1">
      <alignment horizontal="center"/>
      <protection/>
    </xf>
    <xf numFmtId="3" fontId="8" fillId="33" borderId="50" xfId="0" applyNumberFormat="1" applyFont="1" applyFill="1" applyBorder="1" applyAlignment="1" applyProtection="1">
      <alignment horizontal="center"/>
      <protection/>
    </xf>
    <xf numFmtId="3" fontId="7" fillId="33" borderId="51" xfId="0" applyNumberFormat="1" applyFont="1" applyFill="1" applyBorder="1" applyAlignment="1" applyProtection="1">
      <alignment horizontal="center"/>
      <protection/>
    </xf>
    <xf numFmtId="3" fontId="8" fillId="33" borderId="52" xfId="0" applyNumberFormat="1" applyFont="1" applyFill="1" applyBorder="1" applyAlignment="1" applyProtection="1">
      <alignment horizontal="center"/>
      <protection/>
    </xf>
    <xf numFmtId="3" fontId="4" fillId="33" borderId="48" xfId="0" applyNumberFormat="1" applyFont="1" applyFill="1" applyBorder="1" applyAlignment="1" applyProtection="1">
      <alignment horizontal="center"/>
      <protection/>
    </xf>
    <xf numFmtId="3" fontId="7" fillId="33" borderId="49" xfId="0" applyNumberFormat="1" applyFont="1" applyFill="1" applyBorder="1" applyAlignment="1" applyProtection="1">
      <alignment horizontal="center"/>
      <protection/>
    </xf>
    <xf numFmtId="3" fontId="4" fillId="33" borderId="53" xfId="0" applyNumberFormat="1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>
      <alignment horizontal="center" vertical="center"/>
    </xf>
    <xf numFmtId="3" fontId="4" fillId="33" borderId="51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0" fontId="3" fillId="33" borderId="50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vertical="center"/>
    </xf>
    <xf numFmtId="3" fontId="8" fillId="34" borderId="22" xfId="0" applyNumberFormat="1" applyFont="1" applyFill="1" applyBorder="1" applyAlignment="1" applyProtection="1">
      <alignment horizontal="center"/>
      <protection/>
    </xf>
    <xf numFmtId="0" fontId="2" fillId="34" borderId="41" xfId="0" applyFont="1" applyFill="1" applyBorder="1" applyAlignment="1" applyProtection="1">
      <alignment/>
      <protection/>
    </xf>
    <xf numFmtId="0" fontId="12" fillId="33" borderId="46" xfId="0" applyFont="1" applyFill="1" applyBorder="1" applyAlignment="1">
      <alignment vertical="center"/>
    </xf>
    <xf numFmtId="0" fontId="12" fillId="33" borderId="54" xfId="0" applyFont="1" applyFill="1" applyBorder="1" applyAlignment="1">
      <alignment vertical="center"/>
    </xf>
    <xf numFmtId="3" fontId="8" fillId="33" borderId="55" xfId="0" applyNumberFormat="1" applyFont="1" applyFill="1" applyBorder="1" applyAlignment="1" applyProtection="1">
      <alignment horizontal="center"/>
      <protection/>
    </xf>
    <xf numFmtId="3" fontId="8" fillId="33" borderId="15" xfId="0" applyNumberFormat="1" applyFont="1" applyFill="1" applyBorder="1" applyAlignment="1" applyProtection="1">
      <alignment horizontal="center"/>
      <protection/>
    </xf>
    <xf numFmtId="3" fontId="8" fillId="33" borderId="56" xfId="0" applyNumberFormat="1" applyFont="1" applyFill="1" applyBorder="1" applyAlignment="1" applyProtection="1">
      <alignment horizontal="center"/>
      <protection/>
    </xf>
    <xf numFmtId="3" fontId="7" fillId="33" borderId="36" xfId="0" applyNumberFormat="1" applyFont="1" applyFill="1" applyBorder="1" applyAlignment="1" applyProtection="1">
      <alignment horizontal="center"/>
      <protection/>
    </xf>
    <xf numFmtId="3" fontId="7" fillId="33" borderId="57" xfId="0" applyNumberFormat="1" applyFont="1" applyFill="1" applyBorder="1" applyAlignment="1" applyProtection="1">
      <alignment horizontal="center"/>
      <protection/>
    </xf>
    <xf numFmtId="0" fontId="12" fillId="33" borderId="58" xfId="0" applyFont="1" applyFill="1" applyBorder="1" applyAlignment="1" applyProtection="1">
      <alignment/>
      <protection/>
    </xf>
    <xf numFmtId="0" fontId="13" fillId="33" borderId="46" xfId="0" applyFont="1" applyFill="1" applyBorder="1" applyAlignment="1">
      <alignment horizontal="left" vertical="center"/>
    </xf>
    <xf numFmtId="0" fontId="13" fillId="33" borderId="59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/>
    </xf>
    <xf numFmtId="3" fontId="4" fillId="33" borderId="56" xfId="0" applyNumberFormat="1" applyFont="1" applyFill="1" applyBorder="1" applyAlignment="1" applyProtection="1">
      <alignment horizontal="center"/>
      <protection/>
    </xf>
    <xf numFmtId="0" fontId="12" fillId="33" borderId="58" xfId="0" applyFont="1" applyFill="1" applyBorder="1" applyAlignment="1">
      <alignment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vertical="center"/>
    </xf>
    <xf numFmtId="3" fontId="7" fillId="33" borderId="37" xfId="0" applyNumberFormat="1" applyFont="1" applyFill="1" applyBorder="1" applyAlignment="1" applyProtection="1">
      <alignment horizontal="center"/>
      <protection/>
    </xf>
    <xf numFmtId="3" fontId="7" fillId="33" borderId="14" xfId="0" applyNumberFormat="1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3" fontId="4" fillId="33" borderId="62" xfId="0" applyNumberFormat="1" applyFont="1" applyFill="1" applyBorder="1" applyAlignment="1" applyProtection="1">
      <alignment horizontal="center"/>
      <protection/>
    </xf>
    <xf numFmtId="1" fontId="3" fillId="33" borderId="15" xfId="0" applyNumberFormat="1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0" fillId="33" borderId="29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9" fillId="33" borderId="67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left" vertical="center"/>
    </xf>
    <xf numFmtId="0" fontId="13" fillId="33" borderId="46" xfId="0" applyFont="1" applyFill="1" applyBorder="1" applyAlignment="1">
      <alignment horizontal="left" vertical="center"/>
    </xf>
    <xf numFmtId="0" fontId="13" fillId="33" borderId="59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1.421875" style="27" customWidth="1"/>
    <col min="2" max="2" width="12.28125" style="7" customWidth="1"/>
    <col min="3" max="3" width="9.140625" style="7" hidden="1" customWidth="1"/>
    <col min="4" max="4" width="8.140625" style="7" customWidth="1"/>
    <col min="5" max="5" width="8.28125" style="7" customWidth="1"/>
    <col min="6" max="6" width="7.57421875" style="7" customWidth="1"/>
    <col min="7" max="7" width="8.140625" style="7" customWidth="1"/>
    <col min="8" max="8" width="9.7109375" style="7" customWidth="1"/>
    <col min="9" max="9" width="13.28125" style="7" customWidth="1"/>
    <col min="10" max="10" width="9.140625" style="7" customWidth="1"/>
    <col min="11" max="11" width="16.140625" style="68" customWidth="1"/>
    <col min="12" max="12" width="9.140625" style="7" customWidth="1"/>
    <col min="13" max="13" width="10.57421875" style="7" customWidth="1"/>
    <col min="14" max="14" width="9.7109375" style="7" customWidth="1"/>
    <col min="15" max="31" width="9.140625" style="7" customWidth="1"/>
    <col min="32" max="16384" width="9.140625" style="2" customWidth="1"/>
  </cols>
  <sheetData>
    <row r="1" spans="1:31" ht="15.75">
      <c r="A1" s="163" t="s">
        <v>129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164" t="s">
        <v>130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 customHeight="1" thickBot="1">
      <c r="A3" s="19"/>
      <c r="B3" s="3"/>
      <c r="C3" s="3"/>
      <c r="D3" s="3"/>
      <c r="E3" s="3"/>
      <c r="F3" s="3"/>
      <c r="G3" s="3"/>
      <c r="H3" s="3"/>
      <c r="I3" s="3"/>
      <c r="J3" s="3"/>
      <c r="K3" s="7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>
      <c r="A4" s="20"/>
      <c r="B4" s="147" t="s">
        <v>42</v>
      </c>
      <c r="C4" s="132"/>
      <c r="D4" s="149" t="s">
        <v>43</v>
      </c>
      <c r="E4" s="151" t="s">
        <v>44</v>
      </c>
      <c r="F4" s="156" t="s">
        <v>125</v>
      </c>
      <c r="G4" s="157"/>
      <c r="H4" s="157"/>
      <c r="I4" s="157"/>
      <c r="J4" s="154" t="s">
        <v>47</v>
      </c>
      <c r="K4" s="7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</row>
    <row r="5" spans="1:31" ht="18" customHeight="1">
      <c r="A5" s="98" t="s">
        <v>4</v>
      </c>
      <c r="B5" s="148"/>
      <c r="D5" s="150"/>
      <c r="E5" s="152"/>
      <c r="F5" s="158" t="s">
        <v>99</v>
      </c>
      <c r="G5" s="159"/>
      <c r="H5" s="159" t="s">
        <v>100</v>
      </c>
      <c r="I5" s="160"/>
      <c r="J5" s="155"/>
      <c r="K5" s="97" t="s">
        <v>56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</row>
    <row r="6" spans="1:31" ht="18" customHeight="1" thickBot="1">
      <c r="A6" s="22"/>
      <c r="B6" s="134" t="s">
        <v>102</v>
      </c>
      <c r="C6" s="133" t="s">
        <v>95</v>
      </c>
      <c r="D6" s="131" t="s">
        <v>1</v>
      </c>
      <c r="E6" s="130" t="s">
        <v>2</v>
      </c>
      <c r="F6" s="17" t="s">
        <v>45</v>
      </c>
      <c r="G6" s="18" t="s">
        <v>46</v>
      </c>
      <c r="H6" s="18" t="s">
        <v>45</v>
      </c>
      <c r="I6" s="99" t="s">
        <v>46</v>
      </c>
      <c r="J6" s="100" t="s">
        <v>3</v>
      </c>
      <c r="K6" s="7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</row>
    <row r="7" spans="1:31" ht="15.75">
      <c r="A7" s="116" t="s">
        <v>5</v>
      </c>
      <c r="B7" s="49">
        <v>12</v>
      </c>
      <c r="C7" s="40">
        <v>262</v>
      </c>
      <c r="D7" s="40">
        <v>3631</v>
      </c>
      <c r="E7" s="101">
        <v>6343</v>
      </c>
      <c r="F7" s="32">
        <v>3881</v>
      </c>
      <c r="G7" s="33">
        <v>322</v>
      </c>
      <c r="H7" s="33">
        <v>116</v>
      </c>
      <c r="I7" s="34">
        <v>46</v>
      </c>
      <c r="J7" s="101">
        <f>SUM(F7:I7)</f>
        <v>4365</v>
      </c>
      <c r="K7" s="75" t="s">
        <v>48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>
      <c r="A8" s="116" t="s">
        <v>6</v>
      </c>
      <c r="B8" s="50">
        <v>15</v>
      </c>
      <c r="C8" s="33">
        <v>152</v>
      </c>
      <c r="D8" s="33">
        <v>1744</v>
      </c>
      <c r="E8" s="102">
        <v>3215</v>
      </c>
      <c r="F8" s="32">
        <v>1404</v>
      </c>
      <c r="G8" s="33">
        <v>121</v>
      </c>
      <c r="H8" s="33">
        <v>37</v>
      </c>
      <c r="I8" s="34">
        <v>26</v>
      </c>
      <c r="J8" s="102">
        <f aca="true" t="shared" si="0" ref="J8:J17">SUM(F8:I8)</f>
        <v>1588</v>
      </c>
      <c r="K8" s="75" t="s">
        <v>49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>
      <c r="A9" s="116" t="s">
        <v>7</v>
      </c>
      <c r="B9" s="50">
        <v>30</v>
      </c>
      <c r="C9" s="33">
        <v>219</v>
      </c>
      <c r="D9" s="33">
        <v>2189</v>
      </c>
      <c r="E9" s="102">
        <v>4228</v>
      </c>
      <c r="F9" s="32">
        <v>1158</v>
      </c>
      <c r="G9" s="33">
        <v>68</v>
      </c>
      <c r="H9" s="33">
        <v>62</v>
      </c>
      <c r="I9" s="34">
        <v>17</v>
      </c>
      <c r="J9" s="102">
        <f t="shared" si="0"/>
        <v>1305</v>
      </c>
      <c r="K9" s="75" t="s">
        <v>50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>
      <c r="A10" s="116" t="s">
        <v>8</v>
      </c>
      <c r="B10" s="50">
        <v>34</v>
      </c>
      <c r="C10" s="33">
        <v>77</v>
      </c>
      <c r="D10" s="33">
        <v>1380</v>
      </c>
      <c r="E10" s="102">
        <v>2716</v>
      </c>
      <c r="F10" s="32">
        <v>419</v>
      </c>
      <c r="G10" s="33">
        <v>35</v>
      </c>
      <c r="H10" s="33">
        <v>62</v>
      </c>
      <c r="I10" s="34">
        <v>13</v>
      </c>
      <c r="J10" s="102">
        <f t="shared" si="0"/>
        <v>529</v>
      </c>
      <c r="K10" s="75" t="s">
        <v>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>
      <c r="A11" s="116" t="s">
        <v>9</v>
      </c>
      <c r="B11" s="50">
        <v>32</v>
      </c>
      <c r="C11" s="33">
        <v>44</v>
      </c>
      <c r="D11" s="33">
        <v>835</v>
      </c>
      <c r="E11" s="102">
        <v>1677</v>
      </c>
      <c r="F11" s="32">
        <v>139</v>
      </c>
      <c r="G11" s="33">
        <v>7</v>
      </c>
      <c r="H11" s="33">
        <v>18</v>
      </c>
      <c r="I11" s="34">
        <v>0</v>
      </c>
      <c r="J11" s="102">
        <f t="shared" si="0"/>
        <v>164</v>
      </c>
      <c r="K11" s="75" t="s">
        <v>52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1" customFormat="1" ht="12.75">
      <c r="A12" s="96" t="s">
        <v>3</v>
      </c>
      <c r="B12" s="119">
        <f>SUM(B7:B11)</f>
        <v>123</v>
      </c>
      <c r="C12" s="88">
        <v>754</v>
      </c>
      <c r="D12" s="88">
        <f aca="true" t="shared" si="1" ref="D12:J12">SUM(D7:D11)</f>
        <v>9779</v>
      </c>
      <c r="E12" s="120">
        <f t="shared" si="1"/>
        <v>18179</v>
      </c>
      <c r="F12" s="88">
        <f t="shared" si="1"/>
        <v>7001</v>
      </c>
      <c r="G12" s="88">
        <f t="shared" si="1"/>
        <v>553</v>
      </c>
      <c r="H12" s="88">
        <f t="shared" si="1"/>
        <v>295</v>
      </c>
      <c r="I12" s="89">
        <f t="shared" si="1"/>
        <v>102</v>
      </c>
      <c r="J12" s="103">
        <f t="shared" si="1"/>
        <v>7951</v>
      </c>
      <c r="K12" s="90" t="s">
        <v>47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15.75">
      <c r="A13" s="116" t="s">
        <v>11</v>
      </c>
      <c r="B13" s="50">
        <v>18</v>
      </c>
      <c r="C13" s="33">
        <v>367</v>
      </c>
      <c r="D13" s="33">
        <v>909</v>
      </c>
      <c r="E13" s="102">
        <v>1514</v>
      </c>
      <c r="F13" s="32">
        <v>110</v>
      </c>
      <c r="G13" s="33">
        <v>13</v>
      </c>
      <c r="H13" s="33">
        <v>42</v>
      </c>
      <c r="I13" s="34">
        <v>1</v>
      </c>
      <c r="J13" s="102">
        <f t="shared" si="0"/>
        <v>166</v>
      </c>
      <c r="K13" s="75" t="s">
        <v>104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116" t="s">
        <v>12</v>
      </c>
      <c r="B14" s="50">
        <v>84</v>
      </c>
      <c r="C14" s="33">
        <v>1542</v>
      </c>
      <c r="D14" s="33">
        <v>2407</v>
      </c>
      <c r="E14" s="102">
        <v>4635</v>
      </c>
      <c r="F14" s="32">
        <v>237</v>
      </c>
      <c r="G14" s="33">
        <v>17</v>
      </c>
      <c r="H14" s="33">
        <v>107</v>
      </c>
      <c r="I14" s="34">
        <v>7</v>
      </c>
      <c r="J14" s="102">
        <f t="shared" si="0"/>
        <v>368</v>
      </c>
      <c r="K14" s="75" t="s">
        <v>105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5" customHeight="1">
      <c r="A15" s="116" t="s">
        <v>13</v>
      </c>
      <c r="B15" s="50">
        <v>2</v>
      </c>
      <c r="C15" s="33">
        <v>44</v>
      </c>
      <c r="D15" s="33">
        <v>63</v>
      </c>
      <c r="E15" s="102">
        <v>130</v>
      </c>
      <c r="F15" s="32">
        <v>67</v>
      </c>
      <c r="G15" s="33">
        <v>2</v>
      </c>
      <c r="H15" s="33">
        <v>14</v>
      </c>
      <c r="I15" s="34">
        <v>2</v>
      </c>
      <c r="J15" s="102">
        <f t="shared" si="0"/>
        <v>85</v>
      </c>
      <c r="K15" s="75" t="s">
        <v>106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116" t="s">
        <v>14</v>
      </c>
      <c r="B16" s="50">
        <v>10</v>
      </c>
      <c r="C16" s="33">
        <v>226</v>
      </c>
      <c r="D16" s="33">
        <v>336</v>
      </c>
      <c r="E16" s="102">
        <v>621</v>
      </c>
      <c r="F16" s="32">
        <v>121</v>
      </c>
      <c r="G16" s="33">
        <v>5</v>
      </c>
      <c r="H16" s="33">
        <v>8</v>
      </c>
      <c r="I16" s="34">
        <v>0</v>
      </c>
      <c r="J16" s="102">
        <f t="shared" si="0"/>
        <v>134</v>
      </c>
      <c r="K16" s="75" t="s">
        <v>107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116" t="s">
        <v>15</v>
      </c>
      <c r="B17" s="50">
        <v>9</v>
      </c>
      <c r="C17" s="33">
        <v>207</v>
      </c>
      <c r="D17" s="33">
        <v>417</v>
      </c>
      <c r="E17" s="102">
        <v>836</v>
      </c>
      <c r="F17" s="32">
        <v>72</v>
      </c>
      <c r="G17" s="33">
        <v>11</v>
      </c>
      <c r="H17" s="33">
        <v>12</v>
      </c>
      <c r="I17" s="34">
        <v>0</v>
      </c>
      <c r="J17" s="102">
        <f t="shared" si="0"/>
        <v>95</v>
      </c>
      <c r="K17" s="75" t="s">
        <v>108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31" customFormat="1" ht="13.5" customHeight="1">
      <c r="A18" s="96" t="s">
        <v>3</v>
      </c>
      <c r="B18" s="119">
        <f>SUM(B13:B17)</f>
        <v>123</v>
      </c>
      <c r="C18" s="88">
        <v>2386</v>
      </c>
      <c r="D18" s="88">
        <f aca="true" t="shared" si="2" ref="D18:J18">SUM(D13:D17)</f>
        <v>4132</v>
      </c>
      <c r="E18" s="120">
        <f t="shared" si="2"/>
        <v>7736</v>
      </c>
      <c r="F18" s="88">
        <f t="shared" si="2"/>
        <v>607</v>
      </c>
      <c r="G18" s="88">
        <f t="shared" si="2"/>
        <v>48</v>
      </c>
      <c r="H18" s="88">
        <f t="shared" si="2"/>
        <v>183</v>
      </c>
      <c r="I18" s="89">
        <f t="shared" si="2"/>
        <v>10</v>
      </c>
      <c r="J18" s="103">
        <f t="shared" si="2"/>
        <v>848</v>
      </c>
      <c r="K18" s="90" t="s">
        <v>47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13.5" customHeight="1">
      <c r="A19" s="116" t="s">
        <v>93</v>
      </c>
      <c r="B19" s="50">
        <v>78</v>
      </c>
      <c r="C19" s="33">
        <v>0</v>
      </c>
      <c r="D19" s="33">
        <v>968</v>
      </c>
      <c r="E19" s="102">
        <v>2281</v>
      </c>
      <c r="F19" s="32">
        <v>158</v>
      </c>
      <c r="G19" s="33">
        <v>5</v>
      </c>
      <c r="H19" s="33">
        <v>27</v>
      </c>
      <c r="I19" s="34">
        <v>0</v>
      </c>
      <c r="J19" s="102">
        <f>SUM(F19:I19)</f>
        <v>190</v>
      </c>
      <c r="K19" s="75" t="s">
        <v>110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 customHeight="1" thickBot="1">
      <c r="A20" s="117" t="s">
        <v>17</v>
      </c>
      <c r="B20" s="121">
        <v>1</v>
      </c>
      <c r="C20" s="91">
        <v>0</v>
      </c>
      <c r="D20" s="91">
        <v>5</v>
      </c>
      <c r="E20" s="122">
        <v>10</v>
      </c>
      <c r="F20" s="91">
        <v>0</v>
      </c>
      <c r="G20" s="91">
        <v>1</v>
      </c>
      <c r="H20" s="91">
        <v>0</v>
      </c>
      <c r="I20" s="92">
        <v>0</v>
      </c>
      <c r="J20" s="104">
        <v>1</v>
      </c>
      <c r="K20" s="79" t="s">
        <v>109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5" customFormat="1" ht="21" customHeight="1" thickBot="1">
      <c r="A21" s="23" t="s">
        <v>18</v>
      </c>
      <c r="B21" s="44">
        <f>SUM(B12,B18,B19,B20)</f>
        <v>325</v>
      </c>
      <c r="C21" s="43">
        <v>3140</v>
      </c>
      <c r="D21" s="35">
        <f aca="true" t="shared" si="3" ref="D21:J21">SUM(D12,D18,D19,D20)</f>
        <v>14884</v>
      </c>
      <c r="E21" s="118">
        <f t="shared" si="3"/>
        <v>28206</v>
      </c>
      <c r="F21" s="43">
        <f t="shared" si="3"/>
        <v>7766</v>
      </c>
      <c r="G21" s="35">
        <f t="shared" si="3"/>
        <v>607</v>
      </c>
      <c r="H21" s="35">
        <f t="shared" si="3"/>
        <v>505</v>
      </c>
      <c r="I21" s="35">
        <f t="shared" si="3"/>
        <v>112</v>
      </c>
      <c r="J21" s="118">
        <f t="shared" si="3"/>
        <v>8990</v>
      </c>
      <c r="K21" s="76" t="s">
        <v>55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7" customFormat="1" ht="18" customHeight="1" thickBot="1">
      <c r="A22" s="24"/>
      <c r="B22" s="6"/>
      <c r="C22" s="6"/>
      <c r="D22" s="6"/>
      <c r="E22" s="6"/>
      <c r="F22" s="6"/>
      <c r="G22" s="6"/>
      <c r="H22" s="6"/>
      <c r="I22" s="6"/>
      <c r="J22" s="6"/>
      <c r="K22" s="7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23"/>
      <c r="B23" s="147" t="s">
        <v>42</v>
      </c>
      <c r="C23" s="132"/>
      <c r="D23" s="149" t="s">
        <v>43</v>
      </c>
      <c r="E23" s="151" t="s">
        <v>44</v>
      </c>
      <c r="F23" s="157" t="s">
        <v>125</v>
      </c>
      <c r="G23" s="157"/>
      <c r="H23" s="157"/>
      <c r="I23" s="157"/>
      <c r="J23" s="154" t="s">
        <v>47</v>
      </c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124" t="s">
        <v>19</v>
      </c>
      <c r="B24" s="148"/>
      <c r="D24" s="150"/>
      <c r="E24" s="152"/>
      <c r="F24" s="165" t="s">
        <v>99</v>
      </c>
      <c r="G24" s="159"/>
      <c r="H24" s="159" t="s">
        <v>100</v>
      </c>
      <c r="I24" s="160"/>
      <c r="J24" s="155"/>
      <c r="K24" s="97" t="s">
        <v>57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 thickBot="1">
      <c r="A25" s="125"/>
      <c r="B25" s="134" t="s">
        <v>102</v>
      </c>
      <c r="C25" s="133" t="s">
        <v>95</v>
      </c>
      <c r="D25" s="131" t="s">
        <v>1</v>
      </c>
      <c r="E25" s="135" t="s">
        <v>2</v>
      </c>
      <c r="F25" s="127" t="s">
        <v>45</v>
      </c>
      <c r="G25" s="18" t="s">
        <v>46</v>
      </c>
      <c r="H25" s="18" t="s">
        <v>45</v>
      </c>
      <c r="I25" s="99" t="s">
        <v>46</v>
      </c>
      <c r="J25" s="100" t="s">
        <v>3</v>
      </c>
      <c r="K25" s="7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16" t="s">
        <v>5</v>
      </c>
      <c r="B26" s="50">
        <v>5</v>
      </c>
      <c r="C26" s="33">
        <v>54</v>
      </c>
      <c r="D26" s="33">
        <v>613</v>
      </c>
      <c r="E26" s="102">
        <v>1105</v>
      </c>
      <c r="F26" s="32">
        <v>380</v>
      </c>
      <c r="G26" s="33">
        <v>4</v>
      </c>
      <c r="H26" s="33">
        <v>1</v>
      </c>
      <c r="I26" s="34">
        <v>4</v>
      </c>
      <c r="J26" s="101">
        <f>SUM(F26:I26)</f>
        <v>389</v>
      </c>
      <c r="K26" s="75" t="s">
        <v>48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116" t="s">
        <v>6</v>
      </c>
      <c r="B27" s="50">
        <v>3</v>
      </c>
      <c r="C27" s="33">
        <v>11</v>
      </c>
      <c r="D27" s="33">
        <v>376</v>
      </c>
      <c r="E27" s="102">
        <v>712</v>
      </c>
      <c r="F27" s="32">
        <v>245</v>
      </c>
      <c r="G27" s="33">
        <v>1</v>
      </c>
      <c r="H27" s="33">
        <v>2</v>
      </c>
      <c r="I27" s="34">
        <v>0</v>
      </c>
      <c r="J27" s="102">
        <f>SUM(F27:I27)</f>
        <v>248</v>
      </c>
      <c r="K27" s="75" t="s">
        <v>49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116" t="s">
        <v>7</v>
      </c>
      <c r="B28" s="50">
        <v>7</v>
      </c>
      <c r="C28" s="33">
        <v>1</v>
      </c>
      <c r="D28" s="33">
        <v>426</v>
      </c>
      <c r="E28" s="102">
        <v>826</v>
      </c>
      <c r="F28" s="32">
        <v>157</v>
      </c>
      <c r="G28" s="33">
        <v>5</v>
      </c>
      <c r="H28" s="33">
        <v>39</v>
      </c>
      <c r="I28" s="34">
        <v>2</v>
      </c>
      <c r="J28" s="102">
        <f aca="true" t="shared" si="4" ref="J28:J33">SUM(F28:I28)</f>
        <v>203</v>
      </c>
      <c r="K28" s="75" t="s">
        <v>50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116" t="s">
        <v>8</v>
      </c>
      <c r="B29" s="50">
        <v>2</v>
      </c>
      <c r="C29" s="33">
        <v>0</v>
      </c>
      <c r="D29" s="33">
        <v>111</v>
      </c>
      <c r="E29" s="102">
        <v>235</v>
      </c>
      <c r="F29" s="32">
        <v>12</v>
      </c>
      <c r="G29" s="33">
        <v>0</v>
      </c>
      <c r="H29" s="33">
        <v>8</v>
      </c>
      <c r="I29" s="34">
        <v>0</v>
      </c>
      <c r="J29" s="102">
        <f t="shared" si="4"/>
        <v>20</v>
      </c>
      <c r="K29" s="75" t="s">
        <v>51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116" t="s">
        <v>9</v>
      </c>
      <c r="B30" s="50">
        <v>9</v>
      </c>
      <c r="C30" s="33">
        <v>0</v>
      </c>
      <c r="D30" s="33">
        <v>268</v>
      </c>
      <c r="E30" s="102">
        <v>557</v>
      </c>
      <c r="F30" s="32">
        <v>28</v>
      </c>
      <c r="G30" s="33">
        <v>1</v>
      </c>
      <c r="H30" s="33">
        <v>3</v>
      </c>
      <c r="I30" s="34">
        <v>1</v>
      </c>
      <c r="J30" s="102">
        <f t="shared" si="4"/>
        <v>33</v>
      </c>
      <c r="K30" s="75" t="s">
        <v>52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31" customFormat="1" ht="13.5" customHeight="1">
      <c r="A31" s="126" t="s">
        <v>3</v>
      </c>
      <c r="B31" s="119">
        <f>SUM(B26:B30)</f>
        <v>26</v>
      </c>
      <c r="C31" s="88">
        <v>66</v>
      </c>
      <c r="D31" s="88">
        <f aca="true" t="shared" si="5" ref="D31:J31">SUM(D26:D30)</f>
        <v>1794</v>
      </c>
      <c r="E31" s="120">
        <f t="shared" si="5"/>
        <v>3435</v>
      </c>
      <c r="F31" s="88">
        <f t="shared" si="5"/>
        <v>822</v>
      </c>
      <c r="G31" s="88">
        <f t="shared" si="5"/>
        <v>11</v>
      </c>
      <c r="H31" s="88">
        <f t="shared" si="5"/>
        <v>53</v>
      </c>
      <c r="I31" s="88">
        <f t="shared" si="5"/>
        <v>7</v>
      </c>
      <c r="J31" s="88">
        <f t="shared" si="5"/>
        <v>893</v>
      </c>
      <c r="K31" s="94" t="s">
        <v>47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15.75">
      <c r="A32" s="116" t="s">
        <v>127</v>
      </c>
      <c r="B32" s="50">
        <v>1</v>
      </c>
      <c r="C32" s="32"/>
      <c r="D32" s="32">
        <v>5</v>
      </c>
      <c r="E32" s="128">
        <v>10</v>
      </c>
      <c r="F32" s="32">
        <v>2</v>
      </c>
      <c r="G32" s="32">
        <v>0</v>
      </c>
      <c r="H32" s="32">
        <v>0</v>
      </c>
      <c r="I32" s="111">
        <v>0</v>
      </c>
      <c r="J32" s="102">
        <f>SUM(F32:I32)</f>
        <v>2</v>
      </c>
      <c r="K32" s="75" t="s">
        <v>84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5" customHeight="1" thickBot="1">
      <c r="A33" s="117" t="s">
        <v>93</v>
      </c>
      <c r="B33" s="121">
        <v>11</v>
      </c>
      <c r="C33" s="91">
        <v>0</v>
      </c>
      <c r="D33" s="91">
        <v>169</v>
      </c>
      <c r="E33" s="122">
        <v>358</v>
      </c>
      <c r="F33" s="91">
        <v>27</v>
      </c>
      <c r="G33" s="91">
        <v>3</v>
      </c>
      <c r="H33" s="91">
        <v>1</v>
      </c>
      <c r="I33" s="92">
        <v>3</v>
      </c>
      <c r="J33" s="106">
        <f t="shared" si="4"/>
        <v>34</v>
      </c>
      <c r="K33" s="93" t="s">
        <v>110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5" customFormat="1" ht="21" customHeight="1" thickBot="1">
      <c r="A34" s="23" t="s">
        <v>20</v>
      </c>
      <c r="B34" s="44">
        <f>SUM(B31,B32,B33)</f>
        <v>38</v>
      </c>
      <c r="C34" s="43">
        <v>66</v>
      </c>
      <c r="D34" s="35">
        <f aca="true" t="shared" si="6" ref="D34:J34">SUM(D31,D32,D33)</f>
        <v>1968</v>
      </c>
      <c r="E34" s="118">
        <f t="shared" si="6"/>
        <v>3803</v>
      </c>
      <c r="F34" s="43">
        <f t="shared" si="6"/>
        <v>851</v>
      </c>
      <c r="G34" s="35">
        <f t="shared" si="6"/>
        <v>14</v>
      </c>
      <c r="H34" s="35">
        <f t="shared" si="6"/>
        <v>54</v>
      </c>
      <c r="I34" s="35">
        <f t="shared" si="6"/>
        <v>10</v>
      </c>
      <c r="J34" s="118">
        <f t="shared" si="6"/>
        <v>929</v>
      </c>
      <c r="K34" s="76" t="s">
        <v>58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7" customFormat="1" ht="21.75" customHeight="1" thickBot="1">
      <c r="A35" s="25"/>
      <c r="B35" s="8"/>
      <c r="C35" s="8"/>
      <c r="D35" s="8"/>
      <c r="E35" s="8"/>
      <c r="F35" s="8"/>
      <c r="G35" s="8"/>
      <c r="H35" s="8"/>
      <c r="I35" s="8"/>
      <c r="J35" s="8"/>
      <c r="K35" s="7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23"/>
      <c r="B36" s="147" t="s">
        <v>42</v>
      </c>
      <c r="C36" s="132"/>
      <c r="D36" s="149" t="s">
        <v>43</v>
      </c>
      <c r="E36" s="151" t="s">
        <v>44</v>
      </c>
      <c r="F36" s="157" t="s">
        <v>125</v>
      </c>
      <c r="G36" s="157"/>
      <c r="H36" s="157"/>
      <c r="I36" s="157"/>
      <c r="J36" s="154" t="s">
        <v>47</v>
      </c>
      <c r="K36" s="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" customHeight="1">
      <c r="A37" s="124" t="s">
        <v>21</v>
      </c>
      <c r="B37" s="148"/>
      <c r="D37" s="150"/>
      <c r="E37" s="152"/>
      <c r="F37" s="165" t="s">
        <v>99</v>
      </c>
      <c r="G37" s="159"/>
      <c r="H37" s="159" t="s">
        <v>100</v>
      </c>
      <c r="I37" s="160"/>
      <c r="J37" s="155"/>
      <c r="K37" s="97" t="s">
        <v>59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" customHeight="1" thickBot="1">
      <c r="A38" s="125"/>
      <c r="B38" s="134" t="s">
        <v>0</v>
      </c>
      <c r="C38" s="133" t="s">
        <v>95</v>
      </c>
      <c r="D38" s="131" t="s">
        <v>1</v>
      </c>
      <c r="E38" s="135" t="s">
        <v>2</v>
      </c>
      <c r="F38" s="127" t="s">
        <v>45</v>
      </c>
      <c r="G38" s="18" t="s">
        <v>46</v>
      </c>
      <c r="H38" s="18" t="s">
        <v>45</v>
      </c>
      <c r="I38" s="99" t="s">
        <v>46</v>
      </c>
      <c r="J38" s="100" t="s">
        <v>3</v>
      </c>
      <c r="K38" s="7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29" t="s">
        <v>5</v>
      </c>
      <c r="B39" s="50">
        <v>2</v>
      </c>
      <c r="C39" s="33">
        <v>18</v>
      </c>
      <c r="D39" s="33">
        <v>490</v>
      </c>
      <c r="E39" s="102">
        <v>804</v>
      </c>
      <c r="F39" s="32">
        <v>624</v>
      </c>
      <c r="G39" s="33">
        <v>30</v>
      </c>
      <c r="H39" s="33">
        <v>19</v>
      </c>
      <c r="I39" s="34">
        <v>0</v>
      </c>
      <c r="J39" s="101">
        <f>SUM(F39:I39)</f>
        <v>673</v>
      </c>
      <c r="K39" s="75" t="s">
        <v>48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16" t="s">
        <v>6</v>
      </c>
      <c r="B40" s="50">
        <v>3</v>
      </c>
      <c r="C40" s="33">
        <v>0</v>
      </c>
      <c r="D40" s="33">
        <v>554</v>
      </c>
      <c r="E40" s="102">
        <v>1000</v>
      </c>
      <c r="F40" s="32">
        <v>284</v>
      </c>
      <c r="G40" s="33">
        <v>10</v>
      </c>
      <c r="H40" s="33">
        <v>54</v>
      </c>
      <c r="I40" s="34">
        <v>8</v>
      </c>
      <c r="J40" s="102">
        <f>SUM(F40:I40)</f>
        <v>356</v>
      </c>
      <c r="K40" s="75" t="s">
        <v>49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16" t="s">
        <v>7</v>
      </c>
      <c r="B41" s="50">
        <v>6</v>
      </c>
      <c r="C41" s="33">
        <v>0</v>
      </c>
      <c r="D41" s="33">
        <v>480</v>
      </c>
      <c r="E41" s="102">
        <v>1026</v>
      </c>
      <c r="F41" s="32">
        <v>200</v>
      </c>
      <c r="G41" s="33">
        <v>21</v>
      </c>
      <c r="H41" s="33">
        <v>98</v>
      </c>
      <c r="I41" s="34">
        <v>35</v>
      </c>
      <c r="J41" s="102">
        <f>SUM(F41:I41)</f>
        <v>354</v>
      </c>
      <c r="K41" s="75" t="s">
        <v>50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16" t="s">
        <v>8</v>
      </c>
      <c r="B42" s="50">
        <v>9</v>
      </c>
      <c r="C42" s="33">
        <v>0</v>
      </c>
      <c r="D42" s="33">
        <v>565</v>
      </c>
      <c r="E42" s="102">
        <v>1158</v>
      </c>
      <c r="F42" s="32">
        <v>85</v>
      </c>
      <c r="G42" s="33">
        <v>2</v>
      </c>
      <c r="H42" s="33">
        <v>110</v>
      </c>
      <c r="I42" s="34">
        <v>4</v>
      </c>
      <c r="J42" s="102">
        <f>SUM(F42:I42)</f>
        <v>201</v>
      </c>
      <c r="K42" s="75" t="s">
        <v>51</v>
      </c>
      <c r="L42" s="1"/>
      <c r="M42" s="2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16" t="s">
        <v>9</v>
      </c>
      <c r="B43" s="50">
        <v>8</v>
      </c>
      <c r="C43" s="33">
        <v>0</v>
      </c>
      <c r="D43" s="33">
        <v>142</v>
      </c>
      <c r="E43" s="102">
        <v>338</v>
      </c>
      <c r="F43" s="32">
        <v>31</v>
      </c>
      <c r="G43" s="33">
        <v>1</v>
      </c>
      <c r="H43" s="33">
        <v>21</v>
      </c>
      <c r="I43" s="34">
        <v>1</v>
      </c>
      <c r="J43" s="102">
        <f>SUM(F43:I43)</f>
        <v>54</v>
      </c>
      <c r="K43" s="75" t="s">
        <v>52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1" customFormat="1" ht="13.5" customHeight="1">
      <c r="A44" s="96" t="s">
        <v>10</v>
      </c>
      <c r="B44" s="119">
        <f aca="true" t="shared" si="7" ref="B44:I44">SUM(B39:B43)</f>
        <v>28</v>
      </c>
      <c r="C44" s="89">
        <f t="shared" si="7"/>
        <v>18</v>
      </c>
      <c r="D44" s="95">
        <f t="shared" si="7"/>
        <v>2231</v>
      </c>
      <c r="E44" s="103">
        <f t="shared" si="7"/>
        <v>4326</v>
      </c>
      <c r="F44" s="88">
        <f t="shared" si="7"/>
        <v>1224</v>
      </c>
      <c r="G44" s="95">
        <f t="shared" si="7"/>
        <v>64</v>
      </c>
      <c r="H44" s="95">
        <f t="shared" si="7"/>
        <v>302</v>
      </c>
      <c r="I44" s="89">
        <f t="shared" si="7"/>
        <v>48</v>
      </c>
      <c r="J44" s="103">
        <f>SUM(J39:J43)</f>
        <v>1638</v>
      </c>
      <c r="K44" s="90" t="s">
        <v>47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5.75">
      <c r="A45" s="116" t="s">
        <v>12</v>
      </c>
      <c r="B45" s="50">
        <v>3</v>
      </c>
      <c r="C45" s="33">
        <v>55</v>
      </c>
      <c r="D45" s="33">
        <v>137</v>
      </c>
      <c r="E45" s="102">
        <v>382</v>
      </c>
      <c r="F45" s="32">
        <v>8</v>
      </c>
      <c r="G45" s="33">
        <v>3</v>
      </c>
      <c r="H45" s="33">
        <v>6</v>
      </c>
      <c r="I45" s="34">
        <v>0</v>
      </c>
      <c r="J45" s="102">
        <f>SUM(F45:I45)</f>
        <v>17</v>
      </c>
      <c r="K45" s="75" t="s">
        <v>53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16" t="s">
        <v>15</v>
      </c>
      <c r="B46" s="50">
        <v>1</v>
      </c>
      <c r="C46" s="33">
        <v>19</v>
      </c>
      <c r="D46" s="33">
        <v>21</v>
      </c>
      <c r="E46" s="102">
        <v>142</v>
      </c>
      <c r="F46" s="32">
        <v>5</v>
      </c>
      <c r="G46" s="33">
        <v>1</v>
      </c>
      <c r="H46" s="33">
        <v>7</v>
      </c>
      <c r="I46" s="34">
        <v>0</v>
      </c>
      <c r="J46" s="102">
        <f>SUM(F46:I46)</f>
        <v>13</v>
      </c>
      <c r="K46" s="75" t="s">
        <v>54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6.5" thickBot="1">
      <c r="A47" s="116" t="s">
        <v>103</v>
      </c>
      <c r="B47" s="50">
        <v>14</v>
      </c>
      <c r="C47" s="33">
        <v>0</v>
      </c>
      <c r="D47" s="33">
        <v>257</v>
      </c>
      <c r="E47" s="102">
        <v>651</v>
      </c>
      <c r="F47" s="32">
        <v>30</v>
      </c>
      <c r="G47" s="33">
        <v>0</v>
      </c>
      <c r="H47" s="33">
        <v>19</v>
      </c>
      <c r="I47" s="34">
        <v>0</v>
      </c>
      <c r="J47" s="102">
        <f>SUM(F47:I47)</f>
        <v>49</v>
      </c>
      <c r="K47" s="79" t="s">
        <v>110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5" customFormat="1" ht="21" customHeight="1" thickBot="1">
      <c r="A48" s="23" t="s">
        <v>22</v>
      </c>
      <c r="B48" s="44">
        <f>SUM(B44:B47)</f>
        <v>46</v>
      </c>
      <c r="C48" s="35">
        <v>92</v>
      </c>
      <c r="D48" s="35">
        <f aca="true" t="shared" si="8" ref="D48:J48">SUM(D44:D47)</f>
        <v>2646</v>
      </c>
      <c r="E48" s="105">
        <f t="shared" si="8"/>
        <v>5501</v>
      </c>
      <c r="F48" s="42">
        <f t="shared" si="8"/>
        <v>1267</v>
      </c>
      <c r="G48" s="35">
        <f t="shared" si="8"/>
        <v>68</v>
      </c>
      <c r="H48" s="35">
        <f t="shared" si="8"/>
        <v>334</v>
      </c>
      <c r="I48" s="36">
        <f t="shared" si="8"/>
        <v>48</v>
      </c>
      <c r="J48" s="105">
        <f t="shared" si="8"/>
        <v>1717</v>
      </c>
      <c r="K48" s="76" t="s">
        <v>60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10" customFormat="1" ht="21" customHeight="1" thickBot="1">
      <c r="A49" s="25" t="s">
        <v>119</v>
      </c>
      <c r="B49" s="59"/>
      <c r="C49" s="59"/>
      <c r="D49" s="59"/>
      <c r="E49" s="59"/>
      <c r="F49" s="69">
        <v>1</v>
      </c>
      <c r="G49" s="59"/>
      <c r="H49" s="59"/>
      <c r="I49" s="59"/>
      <c r="J49" s="59"/>
      <c r="K49" s="81" t="s">
        <v>118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5.75">
      <c r="A50" s="123"/>
      <c r="B50" s="147" t="s">
        <v>42</v>
      </c>
      <c r="C50" s="132"/>
      <c r="D50" s="149" t="s">
        <v>43</v>
      </c>
      <c r="E50" s="151" t="s">
        <v>44</v>
      </c>
      <c r="F50" s="157" t="s">
        <v>125</v>
      </c>
      <c r="G50" s="157"/>
      <c r="H50" s="157"/>
      <c r="I50" s="157"/>
      <c r="J50" s="154" t="s">
        <v>47</v>
      </c>
      <c r="K50" s="7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" customHeight="1">
      <c r="A51" s="124" t="s">
        <v>23</v>
      </c>
      <c r="B51" s="148"/>
      <c r="D51" s="150"/>
      <c r="E51" s="152"/>
      <c r="F51" s="165" t="s">
        <v>99</v>
      </c>
      <c r="G51" s="159"/>
      <c r="H51" s="159" t="s">
        <v>100</v>
      </c>
      <c r="I51" s="160"/>
      <c r="J51" s="155"/>
      <c r="K51" s="97" t="s">
        <v>61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 customHeight="1" thickBot="1">
      <c r="A52" s="125"/>
      <c r="B52" s="134" t="s">
        <v>0</v>
      </c>
      <c r="C52" s="133" t="s">
        <v>95</v>
      </c>
      <c r="D52" s="131" t="s">
        <v>1</v>
      </c>
      <c r="E52" s="135" t="s">
        <v>2</v>
      </c>
      <c r="F52" s="127" t="s">
        <v>45</v>
      </c>
      <c r="G52" s="18" t="s">
        <v>46</v>
      </c>
      <c r="H52" s="18" t="s">
        <v>45</v>
      </c>
      <c r="I52" s="99" t="s">
        <v>46</v>
      </c>
      <c r="J52" s="100" t="s">
        <v>3</v>
      </c>
      <c r="K52" s="7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16" t="s">
        <v>5</v>
      </c>
      <c r="B53" s="50">
        <v>3</v>
      </c>
      <c r="C53" s="33">
        <v>12</v>
      </c>
      <c r="D53" s="33">
        <v>672</v>
      </c>
      <c r="E53" s="102">
        <v>1228</v>
      </c>
      <c r="F53" s="32">
        <v>982</v>
      </c>
      <c r="G53" s="33">
        <v>58</v>
      </c>
      <c r="H53" s="33">
        <v>16</v>
      </c>
      <c r="I53" s="34">
        <v>17</v>
      </c>
      <c r="J53" s="102">
        <f>SUM(F53:I53)</f>
        <v>1073</v>
      </c>
      <c r="K53" s="75" t="s">
        <v>48</v>
      </c>
      <c r="L53" s="1"/>
      <c r="M53" s="1"/>
      <c r="N53" s="2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6.5" thickBot="1">
      <c r="A54" s="138" t="s">
        <v>6</v>
      </c>
      <c r="B54" s="54">
        <v>1</v>
      </c>
      <c r="C54" s="38">
        <v>1</v>
      </c>
      <c r="D54" s="38">
        <v>121</v>
      </c>
      <c r="E54" s="106">
        <v>244</v>
      </c>
      <c r="F54" s="37">
        <v>157</v>
      </c>
      <c r="G54" s="38">
        <v>7</v>
      </c>
      <c r="H54" s="38">
        <v>5</v>
      </c>
      <c r="I54" s="39">
        <v>4</v>
      </c>
      <c r="J54" s="102">
        <f>SUM(F54:I54)</f>
        <v>173</v>
      </c>
      <c r="K54" s="75" t="s">
        <v>49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5" customFormat="1" ht="21" customHeight="1" thickBot="1">
      <c r="A55" s="23" t="s">
        <v>24</v>
      </c>
      <c r="B55" s="44">
        <f>SUM(B53:B54)</f>
        <v>4</v>
      </c>
      <c r="C55" s="43">
        <v>13</v>
      </c>
      <c r="D55" s="35">
        <f aca="true" t="shared" si="9" ref="D55:I55">SUM(D53:D54)</f>
        <v>793</v>
      </c>
      <c r="E55" s="118">
        <f t="shared" si="9"/>
        <v>1472</v>
      </c>
      <c r="F55" s="43">
        <f t="shared" si="9"/>
        <v>1139</v>
      </c>
      <c r="G55" s="35">
        <f t="shared" si="9"/>
        <v>65</v>
      </c>
      <c r="H55" s="35">
        <f t="shared" si="9"/>
        <v>21</v>
      </c>
      <c r="I55" s="35">
        <f t="shared" si="9"/>
        <v>21</v>
      </c>
      <c r="J55" s="118">
        <f>SUM(F55:I55)</f>
        <v>1246</v>
      </c>
      <c r="K55" s="76" t="s">
        <v>66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6.5" thickBot="1">
      <c r="A56" s="25"/>
      <c r="B56" s="8"/>
      <c r="C56" s="8"/>
      <c r="D56" s="8"/>
      <c r="E56" s="8"/>
      <c r="F56" s="8"/>
      <c r="G56" s="8"/>
      <c r="H56" s="8"/>
      <c r="I56" s="8"/>
      <c r="J56" s="8"/>
      <c r="K56" s="7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23"/>
      <c r="B57" s="147" t="s">
        <v>42</v>
      </c>
      <c r="C57" s="136"/>
      <c r="D57" s="149" t="s">
        <v>43</v>
      </c>
      <c r="E57" s="151" t="s">
        <v>44</v>
      </c>
      <c r="F57" s="157" t="s">
        <v>125</v>
      </c>
      <c r="G57" s="157"/>
      <c r="H57" s="157"/>
      <c r="I57" s="157"/>
      <c r="J57" s="154" t="s">
        <v>47</v>
      </c>
      <c r="K57" s="7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8" customHeight="1">
      <c r="A58" s="124" t="s">
        <v>62</v>
      </c>
      <c r="B58" s="148"/>
      <c r="D58" s="150"/>
      <c r="E58" s="152"/>
      <c r="F58" s="165" t="s">
        <v>99</v>
      </c>
      <c r="G58" s="159"/>
      <c r="H58" s="159" t="s">
        <v>100</v>
      </c>
      <c r="I58" s="160"/>
      <c r="J58" s="155"/>
      <c r="K58" s="97" t="s">
        <v>63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8" customHeight="1" thickBot="1">
      <c r="A59" s="125"/>
      <c r="B59" s="134" t="s">
        <v>0</v>
      </c>
      <c r="C59" s="137" t="s">
        <v>95</v>
      </c>
      <c r="D59" s="131" t="s">
        <v>1</v>
      </c>
      <c r="E59" s="135" t="s">
        <v>2</v>
      </c>
      <c r="F59" s="127" t="s">
        <v>45</v>
      </c>
      <c r="G59" s="18" t="s">
        <v>46</v>
      </c>
      <c r="H59" s="18" t="s">
        <v>45</v>
      </c>
      <c r="I59" s="99" t="s">
        <v>46</v>
      </c>
      <c r="J59" s="100" t="s">
        <v>3</v>
      </c>
      <c r="K59" s="7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13" customFormat="1" ht="16.5" thickBot="1">
      <c r="A60" s="23" t="s">
        <v>6</v>
      </c>
      <c r="B60" s="44">
        <v>1</v>
      </c>
      <c r="C60" s="35">
        <v>16</v>
      </c>
      <c r="D60" s="35">
        <v>94</v>
      </c>
      <c r="E60" s="105">
        <v>142</v>
      </c>
      <c r="F60" s="42">
        <v>152</v>
      </c>
      <c r="G60" s="35">
        <v>6</v>
      </c>
      <c r="H60" s="35">
        <v>2</v>
      </c>
      <c r="I60" s="36">
        <v>12</v>
      </c>
      <c r="J60" s="105">
        <f>SUM(F60:I60)</f>
        <v>172</v>
      </c>
      <c r="K60" s="76" t="s">
        <v>49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6.5" thickBot="1">
      <c r="A61" s="25"/>
      <c r="B61" s="8"/>
      <c r="C61" s="8"/>
      <c r="D61" s="8"/>
      <c r="E61" s="8"/>
      <c r="F61" s="8"/>
      <c r="G61" s="8"/>
      <c r="H61" s="8"/>
      <c r="I61" s="8"/>
      <c r="J61" s="8"/>
      <c r="K61" s="7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23"/>
      <c r="B62" s="147" t="s">
        <v>42</v>
      </c>
      <c r="C62" s="132"/>
      <c r="D62" s="149" t="s">
        <v>43</v>
      </c>
      <c r="E62" s="151" t="s">
        <v>44</v>
      </c>
      <c r="F62" s="157" t="s">
        <v>125</v>
      </c>
      <c r="G62" s="157"/>
      <c r="H62" s="157"/>
      <c r="I62" s="157"/>
      <c r="J62" s="154" t="s">
        <v>47</v>
      </c>
      <c r="K62" s="7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8" customHeight="1">
      <c r="A63" s="124" t="s">
        <v>25</v>
      </c>
      <c r="B63" s="148"/>
      <c r="D63" s="150"/>
      <c r="E63" s="152"/>
      <c r="F63" s="165" t="s">
        <v>99</v>
      </c>
      <c r="G63" s="159"/>
      <c r="H63" s="159" t="s">
        <v>100</v>
      </c>
      <c r="I63" s="160"/>
      <c r="J63" s="155"/>
      <c r="K63" s="97" t="s">
        <v>64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8" customHeight="1" thickBot="1">
      <c r="A64" s="125"/>
      <c r="B64" s="134" t="s">
        <v>0</v>
      </c>
      <c r="C64" s="133" t="s">
        <v>95</v>
      </c>
      <c r="D64" s="131" t="s">
        <v>1</v>
      </c>
      <c r="E64" s="135" t="s">
        <v>2</v>
      </c>
      <c r="F64" s="127" t="s">
        <v>45</v>
      </c>
      <c r="G64" s="18" t="s">
        <v>46</v>
      </c>
      <c r="H64" s="18" t="s">
        <v>45</v>
      </c>
      <c r="I64" s="99" t="s">
        <v>46</v>
      </c>
      <c r="J64" s="100" t="s">
        <v>3</v>
      </c>
      <c r="K64" s="7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29" t="s">
        <v>7</v>
      </c>
      <c r="B65" s="49">
        <v>1</v>
      </c>
      <c r="C65" s="40">
        <v>2</v>
      </c>
      <c r="D65" s="40">
        <v>64</v>
      </c>
      <c r="E65" s="101">
        <v>121</v>
      </c>
      <c r="F65" s="57">
        <v>30</v>
      </c>
      <c r="G65" s="40">
        <v>4</v>
      </c>
      <c r="H65" s="40">
        <v>7</v>
      </c>
      <c r="I65" s="41">
        <v>1</v>
      </c>
      <c r="J65" s="101">
        <f>SUM(F65:I65)</f>
        <v>42</v>
      </c>
      <c r="K65" s="82" t="s">
        <v>50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16" t="s">
        <v>8</v>
      </c>
      <c r="B66" s="50">
        <v>1</v>
      </c>
      <c r="C66" s="33">
        <v>3</v>
      </c>
      <c r="D66" s="33">
        <v>35</v>
      </c>
      <c r="E66" s="102">
        <v>104</v>
      </c>
      <c r="F66" s="32">
        <v>14</v>
      </c>
      <c r="G66" s="33">
        <v>1</v>
      </c>
      <c r="H66" s="33">
        <v>0</v>
      </c>
      <c r="I66" s="34">
        <v>0</v>
      </c>
      <c r="J66" s="102">
        <f>SUM(F66:I66)</f>
        <v>15</v>
      </c>
      <c r="K66" s="75" t="s">
        <v>51</v>
      </c>
      <c r="L66" s="1"/>
      <c r="M66" s="2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16" t="s">
        <v>9</v>
      </c>
      <c r="B67" s="50">
        <v>4</v>
      </c>
      <c r="C67" s="33">
        <v>0</v>
      </c>
      <c r="D67" s="33">
        <v>67</v>
      </c>
      <c r="E67" s="102">
        <v>149</v>
      </c>
      <c r="F67" s="32">
        <v>20</v>
      </c>
      <c r="G67" s="33">
        <v>1</v>
      </c>
      <c r="H67" s="33">
        <v>0</v>
      </c>
      <c r="I67" s="34">
        <v>0</v>
      </c>
      <c r="J67" s="102">
        <f>SUM(F67:I67)</f>
        <v>21</v>
      </c>
      <c r="K67" s="75" t="s">
        <v>52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5" customFormat="1" ht="14.25" customHeight="1">
      <c r="A68" s="96" t="s">
        <v>26</v>
      </c>
      <c r="B68" s="119">
        <v>6</v>
      </c>
      <c r="C68" s="95">
        <v>5</v>
      </c>
      <c r="D68" s="95">
        <f aca="true" t="shared" si="10" ref="D68:J68">SUM(D65:D67)</f>
        <v>166</v>
      </c>
      <c r="E68" s="103">
        <f t="shared" si="10"/>
        <v>374</v>
      </c>
      <c r="F68" s="88">
        <f t="shared" si="10"/>
        <v>64</v>
      </c>
      <c r="G68" s="95">
        <f t="shared" si="10"/>
        <v>6</v>
      </c>
      <c r="H68" s="95">
        <f t="shared" si="10"/>
        <v>7</v>
      </c>
      <c r="I68" s="95">
        <f t="shared" si="10"/>
        <v>1</v>
      </c>
      <c r="J68" s="103">
        <f t="shared" si="10"/>
        <v>78</v>
      </c>
      <c r="K68" s="90" t="s">
        <v>47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6.5" thickBot="1">
      <c r="A69" s="116" t="s">
        <v>93</v>
      </c>
      <c r="B69" s="50">
        <v>6</v>
      </c>
      <c r="C69" s="33">
        <v>0</v>
      </c>
      <c r="D69" s="33">
        <v>64</v>
      </c>
      <c r="E69" s="102">
        <v>172</v>
      </c>
      <c r="F69" s="32">
        <v>26</v>
      </c>
      <c r="G69" s="33">
        <v>5</v>
      </c>
      <c r="H69" s="33">
        <v>1</v>
      </c>
      <c r="I69" s="34">
        <v>0</v>
      </c>
      <c r="J69" s="102">
        <f>SUM(F69:I69)</f>
        <v>32</v>
      </c>
      <c r="K69" s="93" t="s">
        <v>110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13" customFormat="1" ht="16.5" thickBot="1">
      <c r="A70" s="23" t="s">
        <v>27</v>
      </c>
      <c r="B70" s="44">
        <f>SUM(B68:B69)</f>
        <v>12</v>
      </c>
      <c r="C70" s="35">
        <v>5</v>
      </c>
      <c r="D70" s="35">
        <f aca="true" t="shared" si="11" ref="D70:J70">SUM(D68:D69)</f>
        <v>230</v>
      </c>
      <c r="E70" s="105">
        <f t="shared" si="11"/>
        <v>546</v>
      </c>
      <c r="F70" s="42">
        <f t="shared" si="11"/>
        <v>90</v>
      </c>
      <c r="G70" s="35">
        <f t="shared" si="11"/>
        <v>11</v>
      </c>
      <c r="H70" s="35">
        <f t="shared" si="11"/>
        <v>8</v>
      </c>
      <c r="I70" s="36">
        <f t="shared" si="11"/>
        <v>1</v>
      </c>
      <c r="J70" s="105">
        <f t="shared" si="11"/>
        <v>110</v>
      </c>
      <c r="K70" s="76" t="s">
        <v>65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6.5" thickBot="1">
      <c r="A71" s="25"/>
      <c r="B71" s="8"/>
      <c r="C71" s="8"/>
      <c r="D71" s="8"/>
      <c r="E71" s="8"/>
      <c r="F71" s="8"/>
      <c r="G71" s="8"/>
      <c r="H71" s="8"/>
      <c r="I71" s="8"/>
      <c r="J71" s="8"/>
      <c r="K71" s="8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23"/>
      <c r="B72" s="147" t="s">
        <v>42</v>
      </c>
      <c r="C72" s="132"/>
      <c r="D72" s="149" t="s">
        <v>43</v>
      </c>
      <c r="E72" s="151" t="s">
        <v>44</v>
      </c>
      <c r="F72" s="157" t="s">
        <v>125</v>
      </c>
      <c r="G72" s="157"/>
      <c r="H72" s="157"/>
      <c r="I72" s="157"/>
      <c r="J72" s="154" t="s">
        <v>47</v>
      </c>
      <c r="K72" s="7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8" customHeight="1">
      <c r="A73" s="124" t="s">
        <v>116</v>
      </c>
      <c r="B73" s="148"/>
      <c r="D73" s="150"/>
      <c r="E73" s="152"/>
      <c r="F73" s="165" t="s">
        <v>99</v>
      </c>
      <c r="G73" s="159"/>
      <c r="H73" s="159" t="s">
        <v>100</v>
      </c>
      <c r="I73" s="160"/>
      <c r="J73" s="155"/>
      <c r="K73" s="97" t="s">
        <v>67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8" customHeight="1" thickBot="1">
      <c r="A74" s="125"/>
      <c r="B74" s="134" t="s">
        <v>0</v>
      </c>
      <c r="C74" s="133" t="s">
        <v>95</v>
      </c>
      <c r="D74" s="131" t="s">
        <v>1</v>
      </c>
      <c r="E74" s="135" t="s">
        <v>2</v>
      </c>
      <c r="F74" s="127" t="s">
        <v>45</v>
      </c>
      <c r="G74" s="18" t="s">
        <v>46</v>
      </c>
      <c r="H74" s="18" t="s">
        <v>45</v>
      </c>
      <c r="I74" s="99" t="s">
        <v>46</v>
      </c>
      <c r="J74" s="100" t="s">
        <v>3</v>
      </c>
      <c r="K74" s="7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s="14" customFormat="1" ht="15.75">
      <c r="A75" s="129" t="s">
        <v>8</v>
      </c>
      <c r="B75" s="140">
        <v>2</v>
      </c>
      <c r="C75" s="66">
        <v>0</v>
      </c>
      <c r="D75" s="66">
        <v>35</v>
      </c>
      <c r="E75" s="107">
        <v>74</v>
      </c>
      <c r="F75" s="139">
        <v>9</v>
      </c>
      <c r="G75" s="66">
        <v>2</v>
      </c>
      <c r="H75" s="66">
        <v>0</v>
      </c>
      <c r="I75" s="67">
        <v>0</v>
      </c>
      <c r="J75" s="107">
        <f>SUM(F75:I75)</f>
        <v>11</v>
      </c>
      <c r="K75" s="84" t="s">
        <v>51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6.5" thickBot="1">
      <c r="A76" s="138" t="s">
        <v>94</v>
      </c>
      <c r="B76" s="54">
        <v>1</v>
      </c>
      <c r="C76" s="38"/>
      <c r="D76" s="38">
        <v>10</v>
      </c>
      <c r="E76" s="106">
        <v>40</v>
      </c>
      <c r="F76" s="37">
        <v>6</v>
      </c>
      <c r="G76" s="38">
        <v>0</v>
      </c>
      <c r="H76" s="38">
        <v>0</v>
      </c>
      <c r="I76" s="39">
        <v>0</v>
      </c>
      <c r="J76" s="106">
        <f>SUM(F76:I76)</f>
        <v>6</v>
      </c>
      <c r="K76" s="79" t="s">
        <v>113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s="5" customFormat="1" ht="16.5" thickBot="1">
      <c r="A77" s="23" t="s">
        <v>115</v>
      </c>
      <c r="B77" s="44">
        <f>SUM(B75:B76)</f>
        <v>3</v>
      </c>
      <c r="C77" s="35"/>
      <c r="D77" s="35">
        <f aca="true" t="shared" si="12" ref="D77:I77">SUM(D75:D76)</f>
        <v>45</v>
      </c>
      <c r="E77" s="105">
        <f t="shared" si="12"/>
        <v>114</v>
      </c>
      <c r="F77" s="42">
        <f t="shared" si="12"/>
        <v>15</v>
      </c>
      <c r="G77" s="35">
        <f t="shared" si="12"/>
        <v>2</v>
      </c>
      <c r="H77" s="35">
        <f t="shared" si="12"/>
        <v>0</v>
      </c>
      <c r="I77" s="36">
        <f t="shared" si="12"/>
        <v>0</v>
      </c>
      <c r="J77" s="105">
        <f>SUM(F77:I77)</f>
        <v>17</v>
      </c>
      <c r="K77" s="76" t="s">
        <v>114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s="5" customFormat="1" ht="16.5" thickBot="1">
      <c r="A78" s="64"/>
      <c r="B78" s="58"/>
      <c r="C78" s="58"/>
      <c r="D78" s="58"/>
      <c r="E78" s="58"/>
      <c r="F78" s="58"/>
      <c r="G78" s="58"/>
      <c r="H78" s="58"/>
      <c r="I78" s="58"/>
      <c r="J78" s="58"/>
      <c r="K78" s="8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20"/>
      <c r="B79" s="147" t="s">
        <v>42</v>
      </c>
      <c r="C79" s="132"/>
      <c r="D79" s="149" t="s">
        <v>43</v>
      </c>
      <c r="E79" s="151" t="s">
        <v>44</v>
      </c>
      <c r="F79" s="156" t="s">
        <v>125</v>
      </c>
      <c r="G79" s="157"/>
      <c r="H79" s="157"/>
      <c r="I79" s="157"/>
      <c r="J79" s="154" t="s">
        <v>47</v>
      </c>
      <c r="K79" s="7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8" customHeight="1">
      <c r="A80" s="98" t="s">
        <v>69</v>
      </c>
      <c r="B80" s="148"/>
      <c r="D80" s="150"/>
      <c r="E80" s="152"/>
      <c r="F80" s="158" t="s">
        <v>99</v>
      </c>
      <c r="G80" s="159"/>
      <c r="H80" s="159" t="s">
        <v>100</v>
      </c>
      <c r="I80" s="160"/>
      <c r="J80" s="155"/>
      <c r="K80" s="97" t="s">
        <v>70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8" customHeight="1" thickBot="1">
      <c r="A81" s="22"/>
      <c r="B81" s="141" t="s">
        <v>0</v>
      </c>
      <c r="C81" s="133" t="s">
        <v>95</v>
      </c>
      <c r="D81" s="29" t="s">
        <v>1</v>
      </c>
      <c r="E81" s="130" t="s">
        <v>2</v>
      </c>
      <c r="F81" s="17" t="s">
        <v>45</v>
      </c>
      <c r="G81" s="18" t="s">
        <v>46</v>
      </c>
      <c r="H81" s="18" t="s">
        <v>45</v>
      </c>
      <c r="I81" s="99" t="s">
        <v>46</v>
      </c>
      <c r="J81" s="100" t="s">
        <v>3</v>
      </c>
      <c r="K81" s="7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7" customFormat="1" ht="15.75">
      <c r="A82" s="129" t="s">
        <v>8</v>
      </c>
      <c r="B82" s="49">
        <v>2</v>
      </c>
      <c r="C82" s="40">
        <v>0</v>
      </c>
      <c r="D82" s="40">
        <v>34</v>
      </c>
      <c r="E82" s="101">
        <v>70</v>
      </c>
      <c r="F82" s="46">
        <v>9</v>
      </c>
      <c r="G82" s="47">
        <v>1</v>
      </c>
      <c r="H82" s="47">
        <v>6</v>
      </c>
      <c r="I82" s="48">
        <v>0</v>
      </c>
      <c r="J82" s="108">
        <f>SUM(F82:I82)</f>
        <v>16</v>
      </c>
      <c r="K82" s="75" t="s">
        <v>51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7" customFormat="1" ht="15.75">
      <c r="A83" s="116" t="s">
        <v>9</v>
      </c>
      <c r="B83" s="50">
        <v>1</v>
      </c>
      <c r="C83" s="33">
        <v>0</v>
      </c>
      <c r="D83" s="33">
        <v>15</v>
      </c>
      <c r="E83" s="102">
        <v>24</v>
      </c>
      <c r="F83" s="32">
        <v>2</v>
      </c>
      <c r="G83" s="33">
        <v>0</v>
      </c>
      <c r="H83" s="33">
        <v>3</v>
      </c>
      <c r="I83" s="34">
        <v>0</v>
      </c>
      <c r="J83" s="102">
        <f>SUM(F83:I83)</f>
        <v>5</v>
      </c>
      <c r="K83" s="75" t="s">
        <v>52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7" customFormat="1" ht="15.75">
      <c r="A84" s="116" t="s">
        <v>93</v>
      </c>
      <c r="B84" s="50">
        <v>3</v>
      </c>
      <c r="C84" s="33">
        <v>0</v>
      </c>
      <c r="D84" s="33">
        <v>27</v>
      </c>
      <c r="E84" s="102">
        <v>63</v>
      </c>
      <c r="F84" s="32">
        <v>3</v>
      </c>
      <c r="G84" s="33">
        <v>0</v>
      </c>
      <c r="H84" s="33">
        <v>2</v>
      </c>
      <c r="I84" s="34">
        <v>0</v>
      </c>
      <c r="J84" s="102">
        <f>SUM(F84:I84)</f>
        <v>5</v>
      </c>
      <c r="K84" s="75" t="s">
        <v>110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s="7" customFormat="1" ht="16.5" thickBot="1">
      <c r="A85" s="116" t="s">
        <v>28</v>
      </c>
      <c r="B85" s="50">
        <v>1</v>
      </c>
      <c r="C85" s="33">
        <v>0</v>
      </c>
      <c r="D85" s="33">
        <v>11</v>
      </c>
      <c r="E85" s="102">
        <v>18</v>
      </c>
      <c r="F85" s="32">
        <v>0</v>
      </c>
      <c r="G85" s="33">
        <v>0</v>
      </c>
      <c r="H85" s="33">
        <v>1</v>
      </c>
      <c r="I85" s="34">
        <v>0</v>
      </c>
      <c r="J85" s="102">
        <f>SUM(F85:I85)</f>
        <v>1</v>
      </c>
      <c r="K85" s="79" t="s">
        <v>89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14" customFormat="1" ht="16.5" thickBot="1">
      <c r="A86" s="23" t="s">
        <v>29</v>
      </c>
      <c r="B86" s="44">
        <f>SUM(B82:B85)</f>
        <v>7</v>
      </c>
      <c r="C86" s="35">
        <v>0</v>
      </c>
      <c r="D86" s="35">
        <f aca="true" t="shared" si="13" ref="D86:J86">SUM(D82:D85)</f>
        <v>87</v>
      </c>
      <c r="E86" s="105">
        <f>SUM(E82:E85)</f>
        <v>175</v>
      </c>
      <c r="F86" s="42">
        <f t="shared" si="13"/>
        <v>14</v>
      </c>
      <c r="G86" s="35">
        <f t="shared" si="13"/>
        <v>1</v>
      </c>
      <c r="H86" s="35">
        <f>SUM(H82:H85)</f>
        <v>12</v>
      </c>
      <c r="I86" s="36">
        <f t="shared" si="13"/>
        <v>0</v>
      </c>
      <c r="J86" s="105">
        <f t="shared" si="13"/>
        <v>27</v>
      </c>
      <c r="K86" s="76" t="s">
        <v>68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s="7" customFormat="1" ht="16.5" thickBot="1">
      <c r="A87" s="25"/>
      <c r="B87" s="8"/>
      <c r="C87" s="8"/>
      <c r="D87" s="8"/>
      <c r="E87" s="8"/>
      <c r="F87" s="8"/>
      <c r="G87" s="8"/>
      <c r="H87" s="8"/>
      <c r="I87" s="8"/>
      <c r="J87" s="8"/>
      <c r="K87" s="7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23"/>
      <c r="B88" s="147" t="s">
        <v>42</v>
      </c>
      <c r="C88" s="132"/>
      <c r="D88" s="149" t="s">
        <v>43</v>
      </c>
      <c r="E88" s="151" t="s">
        <v>44</v>
      </c>
      <c r="F88" s="157" t="s">
        <v>125</v>
      </c>
      <c r="G88" s="157"/>
      <c r="H88" s="157"/>
      <c r="I88" s="157"/>
      <c r="J88" s="154" t="s">
        <v>47</v>
      </c>
      <c r="K88" s="7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25" customHeight="1">
      <c r="A89" s="124" t="s">
        <v>30</v>
      </c>
      <c r="B89" s="148"/>
      <c r="D89" s="150"/>
      <c r="E89" s="152"/>
      <c r="F89" s="165" t="s">
        <v>99</v>
      </c>
      <c r="G89" s="159"/>
      <c r="H89" s="159" t="s">
        <v>100</v>
      </c>
      <c r="I89" s="160"/>
      <c r="J89" s="155"/>
      <c r="K89" s="97" t="s">
        <v>72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 customHeight="1" thickBot="1">
      <c r="A90" s="125"/>
      <c r="B90" s="134" t="s">
        <v>0</v>
      </c>
      <c r="C90" s="133" t="s">
        <v>95</v>
      </c>
      <c r="D90" s="131" t="s">
        <v>1</v>
      </c>
      <c r="E90" s="135" t="s">
        <v>2</v>
      </c>
      <c r="F90" s="127" t="s">
        <v>45</v>
      </c>
      <c r="G90" s="18" t="s">
        <v>46</v>
      </c>
      <c r="H90" s="18" t="s">
        <v>45</v>
      </c>
      <c r="I90" s="99" t="s">
        <v>46</v>
      </c>
      <c r="J90" s="100" t="s">
        <v>3</v>
      </c>
      <c r="K90" s="7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16" t="s">
        <v>8</v>
      </c>
      <c r="B91" s="143">
        <v>2</v>
      </c>
      <c r="C91" s="47">
        <v>0</v>
      </c>
      <c r="D91" s="47">
        <v>38</v>
      </c>
      <c r="E91" s="108">
        <v>80</v>
      </c>
      <c r="F91" s="46">
        <v>23</v>
      </c>
      <c r="G91" s="47">
        <v>1</v>
      </c>
      <c r="H91" s="47">
        <v>2</v>
      </c>
      <c r="I91" s="48">
        <v>1</v>
      </c>
      <c r="J91" s="102">
        <f>SUM(F91:I91)</f>
        <v>27</v>
      </c>
      <c r="K91" s="75" t="s">
        <v>51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6.5" thickBot="1">
      <c r="A92" s="116" t="s">
        <v>93</v>
      </c>
      <c r="B92" s="54">
        <v>1</v>
      </c>
      <c r="C92" s="38">
        <v>0</v>
      </c>
      <c r="D92" s="38">
        <v>5</v>
      </c>
      <c r="E92" s="106">
        <v>15</v>
      </c>
      <c r="F92" s="37">
        <v>0</v>
      </c>
      <c r="G92" s="38">
        <v>0</v>
      </c>
      <c r="H92" s="38">
        <v>2</v>
      </c>
      <c r="I92" s="39">
        <v>0</v>
      </c>
      <c r="J92" s="102">
        <f>SUM(F92:I92)</f>
        <v>2</v>
      </c>
      <c r="K92" s="79" t="s">
        <v>110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s="14" customFormat="1" ht="16.5" thickBot="1">
      <c r="A93" s="23" t="s">
        <v>31</v>
      </c>
      <c r="B93" s="44">
        <f>SUM(B89:B92)</f>
        <v>3</v>
      </c>
      <c r="C93" s="35">
        <v>0</v>
      </c>
      <c r="D93" s="35">
        <f aca="true" t="shared" si="14" ref="D93:J93">SUM(D89:D92)</f>
        <v>43</v>
      </c>
      <c r="E93" s="105">
        <f t="shared" si="14"/>
        <v>95</v>
      </c>
      <c r="F93" s="42">
        <f t="shared" si="14"/>
        <v>23</v>
      </c>
      <c r="G93" s="35">
        <f t="shared" si="14"/>
        <v>1</v>
      </c>
      <c r="H93" s="35">
        <f t="shared" si="14"/>
        <v>4</v>
      </c>
      <c r="I93" s="36">
        <f t="shared" si="14"/>
        <v>1</v>
      </c>
      <c r="J93" s="105">
        <f t="shared" si="14"/>
        <v>29</v>
      </c>
      <c r="K93" s="76" t="s">
        <v>71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s="10" customFormat="1" ht="21" customHeight="1">
      <c r="A94" s="25" t="s">
        <v>112</v>
      </c>
      <c r="B94" s="59"/>
      <c r="C94" s="59"/>
      <c r="D94" s="59"/>
      <c r="E94" s="59"/>
      <c r="F94" s="69">
        <v>2</v>
      </c>
      <c r="G94" s="59"/>
      <c r="H94" s="59"/>
      <c r="I94" s="59"/>
      <c r="J94" s="59"/>
      <c r="K94" s="81" t="s">
        <v>111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s="10" customFormat="1" ht="9" customHeight="1" thickBot="1">
      <c r="A95" s="25"/>
      <c r="B95" s="59"/>
      <c r="C95" s="59"/>
      <c r="D95" s="59"/>
      <c r="E95" s="59"/>
      <c r="F95" s="69"/>
      <c r="G95" s="59"/>
      <c r="H95" s="59"/>
      <c r="I95" s="59"/>
      <c r="J95" s="59"/>
      <c r="K95" s="81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5.75">
      <c r="A96" s="123"/>
      <c r="B96" s="147" t="s">
        <v>42</v>
      </c>
      <c r="C96" s="132"/>
      <c r="D96" s="149" t="s">
        <v>43</v>
      </c>
      <c r="E96" s="151" t="s">
        <v>44</v>
      </c>
      <c r="F96" s="157" t="s">
        <v>125</v>
      </c>
      <c r="G96" s="157"/>
      <c r="H96" s="157"/>
      <c r="I96" s="157"/>
      <c r="J96" s="154" t="s">
        <v>47</v>
      </c>
      <c r="K96" s="7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" customHeight="1">
      <c r="A97" s="124" t="s">
        <v>32</v>
      </c>
      <c r="B97" s="148"/>
      <c r="D97" s="150"/>
      <c r="E97" s="152"/>
      <c r="F97" s="165" t="s">
        <v>99</v>
      </c>
      <c r="G97" s="159"/>
      <c r="H97" s="159" t="s">
        <v>100</v>
      </c>
      <c r="I97" s="160"/>
      <c r="J97" s="155"/>
      <c r="K97" s="97" t="s">
        <v>73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" customHeight="1" thickBot="1">
      <c r="A98" s="125"/>
      <c r="B98" s="134" t="s">
        <v>0</v>
      </c>
      <c r="C98" s="133" t="s">
        <v>95</v>
      </c>
      <c r="D98" s="131" t="s">
        <v>1</v>
      </c>
      <c r="E98" s="135" t="s">
        <v>2</v>
      </c>
      <c r="F98" s="127" t="s">
        <v>45</v>
      </c>
      <c r="G98" s="18" t="s">
        <v>46</v>
      </c>
      <c r="H98" s="18" t="s">
        <v>45</v>
      </c>
      <c r="I98" s="99" t="s">
        <v>46</v>
      </c>
      <c r="J98" s="100" t="s">
        <v>3</v>
      </c>
      <c r="K98" s="7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29" t="s">
        <v>8</v>
      </c>
      <c r="B99" s="143">
        <v>1</v>
      </c>
      <c r="C99" s="47">
        <v>0</v>
      </c>
      <c r="D99" s="47">
        <v>32</v>
      </c>
      <c r="E99" s="108">
        <v>84</v>
      </c>
      <c r="F99" s="46">
        <v>3</v>
      </c>
      <c r="G99" s="47">
        <v>0</v>
      </c>
      <c r="H99" s="47">
        <v>0</v>
      </c>
      <c r="I99" s="48">
        <v>0</v>
      </c>
      <c r="J99" s="102">
        <f>SUM(F99:I99)</f>
        <v>3</v>
      </c>
      <c r="K99" s="75" t="s">
        <v>51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16" t="s">
        <v>9</v>
      </c>
      <c r="B100" s="50">
        <v>1</v>
      </c>
      <c r="C100" s="33">
        <v>0</v>
      </c>
      <c r="D100" s="33">
        <v>19</v>
      </c>
      <c r="E100" s="102">
        <v>38</v>
      </c>
      <c r="F100" s="32">
        <v>2</v>
      </c>
      <c r="G100" s="33">
        <v>0</v>
      </c>
      <c r="H100" s="33">
        <v>1</v>
      </c>
      <c r="I100" s="34">
        <v>0</v>
      </c>
      <c r="J100" s="102">
        <f>SUM(F100:I100)</f>
        <v>3</v>
      </c>
      <c r="K100" s="75" t="s">
        <v>52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6.5" thickBot="1">
      <c r="A101" s="116" t="s">
        <v>93</v>
      </c>
      <c r="B101" s="50">
        <v>7</v>
      </c>
      <c r="C101" s="33">
        <v>0</v>
      </c>
      <c r="D101" s="33">
        <v>69</v>
      </c>
      <c r="E101" s="102">
        <v>200</v>
      </c>
      <c r="F101" s="32">
        <v>12</v>
      </c>
      <c r="G101" s="33">
        <v>0</v>
      </c>
      <c r="H101" s="33">
        <v>0</v>
      </c>
      <c r="I101" s="34">
        <v>0</v>
      </c>
      <c r="J101" s="102">
        <f>SUM(F101:I101)</f>
        <v>12</v>
      </c>
      <c r="K101" s="79" t="s">
        <v>110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s="15" customFormat="1" ht="16.5" thickBot="1">
      <c r="A102" s="23" t="s">
        <v>33</v>
      </c>
      <c r="B102" s="44">
        <f>SUM(B98:B101)</f>
        <v>9</v>
      </c>
      <c r="C102" s="35">
        <v>0</v>
      </c>
      <c r="D102" s="35">
        <f aca="true" t="shared" si="15" ref="D102:I102">SUM(D98:D101)</f>
        <v>120</v>
      </c>
      <c r="E102" s="105">
        <f t="shared" si="15"/>
        <v>322</v>
      </c>
      <c r="F102" s="42">
        <f t="shared" si="15"/>
        <v>17</v>
      </c>
      <c r="G102" s="35">
        <f t="shared" si="15"/>
        <v>0</v>
      </c>
      <c r="H102" s="35">
        <f t="shared" si="15"/>
        <v>1</v>
      </c>
      <c r="I102" s="36">
        <f t="shared" si="15"/>
        <v>0</v>
      </c>
      <c r="J102" s="105">
        <f>SUM(J99:J101)</f>
        <v>18</v>
      </c>
      <c r="K102" s="76" t="s">
        <v>74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6.5" thickBot="1">
      <c r="A103" s="25"/>
      <c r="B103" s="8"/>
      <c r="C103" s="8"/>
      <c r="D103" s="8"/>
      <c r="E103" s="8"/>
      <c r="F103" s="8"/>
      <c r="G103" s="8"/>
      <c r="H103" s="8"/>
      <c r="I103" s="8"/>
      <c r="J103" s="8"/>
      <c r="K103" s="7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23"/>
      <c r="B104" s="147" t="s">
        <v>42</v>
      </c>
      <c r="C104" s="132"/>
      <c r="D104" s="149" t="s">
        <v>43</v>
      </c>
      <c r="E104" s="151" t="s">
        <v>44</v>
      </c>
      <c r="F104" s="157" t="s">
        <v>125</v>
      </c>
      <c r="G104" s="157"/>
      <c r="H104" s="157"/>
      <c r="I104" s="157"/>
      <c r="J104" s="154" t="s">
        <v>47</v>
      </c>
      <c r="K104" s="7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" customHeight="1">
      <c r="A105" s="124" t="s">
        <v>34</v>
      </c>
      <c r="B105" s="148"/>
      <c r="D105" s="150"/>
      <c r="E105" s="152"/>
      <c r="F105" s="165" t="s">
        <v>99</v>
      </c>
      <c r="G105" s="159"/>
      <c r="H105" s="159" t="s">
        <v>100</v>
      </c>
      <c r="I105" s="160"/>
      <c r="J105" s="155"/>
      <c r="K105" s="97" t="s">
        <v>75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" customHeight="1" thickBot="1">
      <c r="A106" s="142"/>
      <c r="B106" s="134" t="s">
        <v>0</v>
      </c>
      <c r="C106" s="133" t="s">
        <v>95</v>
      </c>
      <c r="D106" s="131" t="s">
        <v>1</v>
      </c>
      <c r="E106" s="135" t="s">
        <v>2</v>
      </c>
      <c r="F106" s="127" t="s">
        <v>45</v>
      </c>
      <c r="G106" s="18" t="s">
        <v>46</v>
      </c>
      <c r="H106" s="18" t="s">
        <v>45</v>
      </c>
      <c r="I106" s="99" t="s">
        <v>46</v>
      </c>
      <c r="J106" s="100" t="s">
        <v>3</v>
      </c>
      <c r="K106" s="7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29" t="s">
        <v>8</v>
      </c>
      <c r="B107" s="143">
        <v>1</v>
      </c>
      <c r="C107" s="47">
        <v>0</v>
      </c>
      <c r="D107" s="47">
        <v>24</v>
      </c>
      <c r="E107" s="108">
        <v>52</v>
      </c>
      <c r="F107" s="46">
        <v>9</v>
      </c>
      <c r="G107" s="47">
        <v>6</v>
      </c>
      <c r="H107" s="47">
        <v>1</v>
      </c>
      <c r="I107" s="48">
        <v>0</v>
      </c>
      <c r="J107" s="101">
        <f>SUM(F107:I107)</f>
        <v>16</v>
      </c>
      <c r="K107" s="75" t="s">
        <v>51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6.5" thickBot="1">
      <c r="A108" s="116" t="s">
        <v>93</v>
      </c>
      <c r="B108" s="50">
        <v>1</v>
      </c>
      <c r="C108" s="33">
        <v>0</v>
      </c>
      <c r="D108" s="33">
        <v>16</v>
      </c>
      <c r="E108" s="102">
        <v>36</v>
      </c>
      <c r="F108" s="32">
        <v>1</v>
      </c>
      <c r="G108" s="33">
        <v>0</v>
      </c>
      <c r="H108" s="33">
        <v>1</v>
      </c>
      <c r="I108" s="34">
        <v>0</v>
      </c>
      <c r="J108" s="102">
        <f>SUM(F108:I108)</f>
        <v>2</v>
      </c>
      <c r="K108" s="79" t="s">
        <v>110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s="14" customFormat="1" ht="16.5" thickBot="1">
      <c r="A109" s="23" t="s">
        <v>35</v>
      </c>
      <c r="B109" s="44">
        <f>SUM(B107:B108)</f>
        <v>2</v>
      </c>
      <c r="C109" s="35">
        <v>0</v>
      </c>
      <c r="D109" s="35">
        <f aca="true" t="shared" si="16" ref="D109:J109">SUM(D107:D108)</f>
        <v>40</v>
      </c>
      <c r="E109" s="105">
        <f t="shared" si="16"/>
        <v>88</v>
      </c>
      <c r="F109" s="42">
        <f t="shared" si="16"/>
        <v>10</v>
      </c>
      <c r="G109" s="35">
        <f t="shared" si="16"/>
        <v>6</v>
      </c>
      <c r="H109" s="35">
        <f t="shared" si="16"/>
        <v>2</v>
      </c>
      <c r="I109" s="36">
        <f t="shared" si="16"/>
        <v>0</v>
      </c>
      <c r="J109" s="105">
        <f t="shared" si="16"/>
        <v>18</v>
      </c>
      <c r="K109" s="76" t="s">
        <v>76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16.5" thickBot="1">
      <c r="A110" s="25"/>
      <c r="B110" s="8"/>
      <c r="C110" s="8"/>
      <c r="D110" s="8"/>
      <c r="E110" s="8"/>
      <c r="F110" s="8"/>
      <c r="G110" s="8"/>
      <c r="H110" s="8"/>
      <c r="I110" s="8"/>
      <c r="J110" s="8"/>
      <c r="K110" s="7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66" t="s">
        <v>36</v>
      </c>
      <c r="B111" s="147" t="s">
        <v>42</v>
      </c>
      <c r="C111" s="132"/>
      <c r="D111" s="149" t="s">
        <v>43</v>
      </c>
      <c r="E111" s="151" t="s">
        <v>44</v>
      </c>
      <c r="F111" s="157" t="s">
        <v>125</v>
      </c>
      <c r="G111" s="157"/>
      <c r="H111" s="157"/>
      <c r="I111" s="157"/>
      <c r="J111" s="154" t="s">
        <v>47</v>
      </c>
      <c r="K111" s="7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" customHeight="1">
      <c r="A112" s="167"/>
      <c r="B112" s="148"/>
      <c r="D112" s="150"/>
      <c r="E112" s="152"/>
      <c r="F112" s="165" t="s">
        <v>99</v>
      </c>
      <c r="G112" s="159"/>
      <c r="H112" s="159" t="s">
        <v>100</v>
      </c>
      <c r="I112" s="160"/>
      <c r="J112" s="155"/>
      <c r="K112" s="85" t="s">
        <v>78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" customHeight="1" thickBot="1">
      <c r="A113" s="168"/>
      <c r="B113" s="134" t="s">
        <v>0</v>
      </c>
      <c r="C113" s="133" t="s">
        <v>95</v>
      </c>
      <c r="D113" s="131" t="s">
        <v>1</v>
      </c>
      <c r="E113" s="135" t="s">
        <v>2</v>
      </c>
      <c r="F113" s="127" t="s">
        <v>45</v>
      </c>
      <c r="G113" s="18" t="s">
        <v>46</v>
      </c>
      <c r="H113" s="18" t="s">
        <v>45</v>
      </c>
      <c r="I113" s="99" t="s">
        <v>46</v>
      </c>
      <c r="J113" s="100" t="s">
        <v>3</v>
      </c>
      <c r="K113" s="8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" customHeight="1">
      <c r="A114" s="116" t="s">
        <v>7</v>
      </c>
      <c r="B114" s="144">
        <v>1</v>
      </c>
      <c r="C114" s="55"/>
      <c r="D114" s="55">
        <v>35</v>
      </c>
      <c r="E114" s="145">
        <v>70</v>
      </c>
      <c r="F114" s="55">
        <v>33</v>
      </c>
      <c r="G114" s="55">
        <v>14</v>
      </c>
      <c r="H114" s="55">
        <v>0</v>
      </c>
      <c r="I114" s="56">
        <v>0</v>
      </c>
      <c r="J114" s="109">
        <f>SUM(F114:I114)</f>
        <v>47</v>
      </c>
      <c r="K114" s="82" t="s">
        <v>50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" customHeight="1">
      <c r="A115" s="116" t="s">
        <v>128</v>
      </c>
      <c r="B115" s="144">
        <v>1</v>
      </c>
      <c r="C115" s="55"/>
      <c r="D115" s="55">
        <v>25</v>
      </c>
      <c r="E115" s="145">
        <v>56</v>
      </c>
      <c r="F115" s="55">
        <v>5</v>
      </c>
      <c r="G115" s="55">
        <v>1</v>
      </c>
      <c r="H115" s="55">
        <v>3</v>
      </c>
      <c r="I115" s="56">
        <v>2</v>
      </c>
      <c r="J115" s="112">
        <f>SUM(F115:I115)</f>
        <v>11</v>
      </c>
      <c r="K115" s="7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s="7" customFormat="1" ht="15.75">
      <c r="A116" s="116" t="s">
        <v>9</v>
      </c>
      <c r="B116" s="50">
        <v>3</v>
      </c>
      <c r="C116" s="33">
        <v>0</v>
      </c>
      <c r="D116" s="33">
        <v>48</v>
      </c>
      <c r="E116" s="102">
        <v>96</v>
      </c>
      <c r="F116" s="32">
        <v>5</v>
      </c>
      <c r="G116" s="33">
        <v>5</v>
      </c>
      <c r="H116" s="33">
        <v>0</v>
      </c>
      <c r="I116" s="34">
        <v>0</v>
      </c>
      <c r="J116" s="102">
        <f>SUM(F116:I116)</f>
        <v>10</v>
      </c>
      <c r="K116" s="75" t="s">
        <v>52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s="7" customFormat="1" ht="15.75">
      <c r="A117" s="116" t="s">
        <v>12</v>
      </c>
      <c r="B117" s="50">
        <v>1</v>
      </c>
      <c r="C117" s="33">
        <v>8</v>
      </c>
      <c r="D117" s="33">
        <v>14</v>
      </c>
      <c r="E117" s="102">
        <v>28</v>
      </c>
      <c r="F117" s="32">
        <v>2</v>
      </c>
      <c r="G117" s="33">
        <v>0</v>
      </c>
      <c r="H117" s="33">
        <v>1</v>
      </c>
      <c r="I117" s="34">
        <v>1</v>
      </c>
      <c r="J117" s="102">
        <f>SUM(F117:I117)</f>
        <v>4</v>
      </c>
      <c r="K117" s="75" t="s">
        <v>53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s="7" customFormat="1" ht="16.5" thickBot="1">
      <c r="A118" s="116" t="s">
        <v>93</v>
      </c>
      <c r="B118" s="50">
        <v>3</v>
      </c>
      <c r="C118" s="33">
        <v>0</v>
      </c>
      <c r="D118" s="33">
        <v>26</v>
      </c>
      <c r="E118" s="102">
        <v>58</v>
      </c>
      <c r="F118" s="32">
        <v>4</v>
      </c>
      <c r="G118" s="33">
        <v>3</v>
      </c>
      <c r="H118" s="33">
        <v>0</v>
      </c>
      <c r="I118" s="34">
        <v>0</v>
      </c>
      <c r="J118" s="102">
        <f>SUM(F118:I118)</f>
        <v>7</v>
      </c>
      <c r="K118" s="79" t="s">
        <v>110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s="14" customFormat="1" ht="16.5" thickBot="1">
      <c r="A119" s="23" t="s">
        <v>37</v>
      </c>
      <c r="B119" s="44">
        <f>SUM(B114:B118)</f>
        <v>9</v>
      </c>
      <c r="C119" s="35">
        <v>8</v>
      </c>
      <c r="D119" s="35">
        <f aca="true" t="shared" si="17" ref="D119:J119">SUM(D114:D118)</f>
        <v>148</v>
      </c>
      <c r="E119" s="105">
        <f t="shared" si="17"/>
        <v>308</v>
      </c>
      <c r="F119" s="42">
        <f t="shared" si="17"/>
        <v>49</v>
      </c>
      <c r="G119" s="35">
        <f t="shared" si="17"/>
        <v>23</v>
      </c>
      <c r="H119" s="35">
        <f t="shared" si="17"/>
        <v>4</v>
      </c>
      <c r="I119" s="36">
        <f t="shared" si="17"/>
        <v>3</v>
      </c>
      <c r="J119" s="105">
        <f t="shared" si="17"/>
        <v>79</v>
      </c>
      <c r="K119" s="76" t="s">
        <v>77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7" customFormat="1" ht="16.5" thickBot="1">
      <c r="A120" s="25"/>
      <c r="B120" s="8"/>
      <c r="C120" s="8"/>
      <c r="D120" s="8"/>
      <c r="E120" s="8"/>
      <c r="F120" s="8"/>
      <c r="G120" s="8"/>
      <c r="H120" s="8"/>
      <c r="I120" s="8"/>
      <c r="J120" s="8"/>
      <c r="K120" s="7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23"/>
      <c r="B121" s="147" t="s">
        <v>42</v>
      </c>
      <c r="C121" s="132"/>
      <c r="D121" s="149" t="s">
        <v>43</v>
      </c>
      <c r="E121" s="151" t="s">
        <v>44</v>
      </c>
      <c r="F121" s="156" t="s">
        <v>125</v>
      </c>
      <c r="G121" s="157"/>
      <c r="H121" s="157"/>
      <c r="I121" s="157"/>
      <c r="J121" s="154" t="s">
        <v>47</v>
      </c>
      <c r="K121" s="7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8" customHeight="1">
      <c r="A122" s="124" t="s">
        <v>122</v>
      </c>
      <c r="B122" s="148"/>
      <c r="D122" s="150"/>
      <c r="E122" s="152"/>
      <c r="F122" s="158" t="s">
        <v>99</v>
      </c>
      <c r="G122" s="159"/>
      <c r="H122" s="159" t="s">
        <v>100</v>
      </c>
      <c r="I122" s="160"/>
      <c r="J122" s="155"/>
      <c r="K122" s="85" t="s">
        <v>79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8" customHeight="1" thickBot="1">
      <c r="A123" s="125"/>
      <c r="B123" s="134" t="s">
        <v>0</v>
      </c>
      <c r="C123" s="133" t="s">
        <v>95</v>
      </c>
      <c r="D123" s="131" t="s">
        <v>1</v>
      </c>
      <c r="E123" s="135" t="s">
        <v>2</v>
      </c>
      <c r="F123" s="17" t="s">
        <v>45</v>
      </c>
      <c r="G123" s="18" t="s">
        <v>46</v>
      </c>
      <c r="H123" s="18" t="s">
        <v>45</v>
      </c>
      <c r="I123" s="99" t="s">
        <v>46</v>
      </c>
      <c r="J123" s="100" t="s">
        <v>3</v>
      </c>
      <c r="K123" s="7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s="7" customFormat="1" ht="15.75">
      <c r="A124" s="116" t="s">
        <v>9</v>
      </c>
      <c r="B124" s="143">
        <v>1</v>
      </c>
      <c r="C124" s="47">
        <v>0</v>
      </c>
      <c r="D124" s="47">
        <v>10</v>
      </c>
      <c r="E124" s="108">
        <v>28</v>
      </c>
      <c r="F124" s="49">
        <v>2</v>
      </c>
      <c r="G124" s="47">
        <v>0</v>
      </c>
      <c r="H124" s="47">
        <v>0</v>
      </c>
      <c r="I124" s="48">
        <v>0</v>
      </c>
      <c r="J124" s="101">
        <f>SUM(F124:I124)</f>
        <v>2</v>
      </c>
      <c r="K124" s="75" t="s">
        <v>52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7" customFormat="1" ht="16.5" thickBot="1">
      <c r="A125" s="116" t="s">
        <v>93</v>
      </c>
      <c r="B125" s="53">
        <v>1</v>
      </c>
      <c r="C125" s="51">
        <v>0</v>
      </c>
      <c r="D125" s="51">
        <v>6</v>
      </c>
      <c r="E125" s="110">
        <v>20</v>
      </c>
      <c r="F125" s="54">
        <v>1</v>
      </c>
      <c r="G125" s="51">
        <v>0</v>
      </c>
      <c r="H125" s="51">
        <v>0</v>
      </c>
      <c r="I125" s="52">
        <v>0</v>
      </c>
      <c r="J125" s="106">
        <f>SUM(F125:I125)</f>
        <v>1</v>
      </c>
      <c r="K125" s="79" t="s">
        <v>110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s="14" customFormat="1" ht="16.5" thickBot="1">
      <c r="A126" s="23" t="s">
        <v>121</v>
      </c>
      <c r="B126" s="44">
        <f>SUM(B124:B125)</f>
        <v>2</v>
      </c>
      <c r="C126" s="35">
        <v>0</v>
      </c>
      <c r="D126" s="35">
        <f aca="true" t="shared" si="18" ref="D126:J126">SUM(D124:D125)</f>
        <v>16</v>
      </c>
      <c r="E126" s="105">
        <f t="shared" si="18"/>
        <v>48</v>
      </c>
      <c r="F126" s="42">
        <f t="shared" si="18"/>
        <v>3</v>
      </c>
      <c r="G126" s="35">
        <f t="shared" si="18"/>
        <v>0</v>
      </c>
      <c r="H126" s="35">
        <f t="shared" si="18"/>
        <v>0</v>
      </c>
      <c r="I126" s="36">
        <f t="shared" si="18"/>
        <v>0</v>
      </c>
      <c r="J126" s="105">
        <f t="shared" si="18"/>
        <v>3</v>
      </c>
      <c r="K126" s="76" t="s">
        <v>80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ht="16.5" thickBot="1">
      <c r="A127" s="25"/>
      <c r="B127" s="8"/>
      <c r="C127" s="8"/>
      <c r="D127" s="8"/>
      <c r="E127" s="8"/>
      <c r="F127" s="8"/>
      <c r="G127" s="8"/>
      <c r="H127" s="8"/>
      <c r="I127" s="8"/>
      <c r="J127" s="8"/>
      <c r="K127" s="7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20"/>
      <c r="B128" s="147" t="s">
        <v>42</v>
      </c>
      <c r="C128" s="132"/>
      <c r="D128" s="149" t="s">
        <v>43</v>
      </c>
      <c r="E128" s="151" t="s">
        <v>44</v>
      </c>
      <c r="F128" s="156" t="s">
        <v>125</v>
      </c>
      <c r="G128" s="157"/>
      <c r="H128" s="157"/>
      <c r="I128" s="157"/>
      <c r="J128" s="154" t="s">
        <v>47</v>
      </c>
      <c r="K128" s="77"/>
      <c r="L128" s="1"/>
      <c r="M128" s="1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8" customHeight="1">
      <c r="A129" s="98" t="s">
        <v>120</v>
      </c>
      <c r="B129" s="148"/>
      <c r="D129" s="150"/>
      <c r="E129" s="152"/>
      <c r="F129" s="158" t="s">
        <v>99</v>
      </c>
      <c r="G129" s="159"/>
      <c r="H129" s="159" t="s">
        <v>100</v>
      </c>
      <c r="I129" s="160"/>
      <c r="J129" s="155"/>
      <c r="K129" s="85" t="s">
        <v>81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8" customHeight="1" thickBot="1">
      <c r="A130" s="21"/>
      <c r="B130" s="134" t="s">
        <v>0</v>
      </c>
      <c r="C130" s="133" t="s">
        <v>95</v>
      </c>
      <c r="D130" s="131" t="s">
        <v>1</v>
      </c>
      <c r="E130" s="135" t="s">
        <v>2</v>
      </c>
      <c r="F130" s="17" t="s">
        <v>45</v>
      </c>
      <c r="G130" s="18" t="s">
        <v>46</v>
      </c>
      <c r="H130" s="18" t="s">
        <v>45</v>
      </c>
      <c r="I130" s="99" t="s">
        <v>46</v>
      </c>
      <c r="J130" s="100" t="s">
        <v>3</v>
      </c>
      <c r="K130" s="7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14" customFormat="1" ht="16.5" thickBot="1">
      <c r="A131" s="23" t="s">
        <v>9</v>
      </c>
      <c r="B131" s="44">
        <v>1</v>
      </c>
      <c r="C131" s="35">
        <v>0</v>
      </c>
      <c r="D131" s="35">
        <v>14</v>
      </c>
      <c r="E131" s="105">
        <v>40</v>
      </c>
      <c r="F131" s="42">
        <v>2</v>
      </c>
      <c r="G131" s="35">
        <v>0</v>
      </c>
      <c r="H131" s="35">
        <v>1</v>
      </c>
      <c r="I131" s="36">
        <v>0</v>
      </c>
      <c r="J131" s="105">
        <v>3</v>
      </c>
      <c r="K131" s="76" t="s">
        <v>52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ht="16.5" thickBot="1">
      <c r="A132" s="25"/>
      <c r="B132" s="8"/>
      <c r="C132" s="8"/>
      <c r="D132" s="8"/>
      <c r="E132" s="8"/>
      <c r="F132" s="8"/>
      <c r="G132" s="8"/>
      <c r="H132" s="8"/>
      <c r="I132" s="8"/>
      <c r="J132" s="8"/>
      <c r="K132" s="7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20"/>
      <c r="B133" s="147" t="s">
        <v>42</v>
      </c>
      <c r="C133" s="132"/>
      <c r="D133" s="149" t="s">
        <v>43</v>
      </c>
      <c r="E133" s="151" t="s">
        <v>44</v>
      </c>
      <c r="F133" s="156" t="s">
        <v>125</v>
      </c>
      <c r="G133" s="157"/>
      <c r="H133" s="157"/>
      <c r="I133" s="157"/>
      <c r="J133" s="154" t="s">
        <v>47</v>
      </c>
      <c r="K133" s="7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8" customHeight="1">
      <c r="A134" s="98" t="s">
        <v>38</v>
      </c>
      <c r="B134" s="148"/>
      <c r="D134" s="150"/>
      <c r="E134" s="152"/>
      <c r="F134" s="158" t="s">
        <v>99</v>
      </c>
      <c r="G134" s="159"/>
      <c r="H134" s="159" t="s">
        <v>100</v>
      </c>
      <c r="I134" s="160"/>
      <c r="J134" s="155"/>
      <c r="K134" s="85" t="s">
        <v>82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8" customHeight="1" thickBot="1">
      <c r="A135" s="21"/>
      <c r="B135" s="134" t="s">
        <v>0</v>
      </c>
      <c r="C135" s="133" t="s">
        <v>95</v>
      </c>
      <c r="D135" s="131" t="s">
        <v>1</v>
      </c>
      <c r="E135" s="135" t="s">
        <v>2</v>
      </c>
      <c r="F135" s="17" t="s">
        <v>45</v>
      </c>
      <c r="G135" s="18" t="s">
        <v>46</v>
      </c>
      <c r="H135" s="18" t="s">
        <v>45</v>
      </c>
      <c r="I135" s="99" t="s">
        <v>46</v>
      </c>
      <c r="J135" s="100" t="s">
        <v>3</v>
      </c>
      <c r="K135" s="7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s="14" customFormat="1" ht="16.5" thickBot="1">
      <c r="A136" s="23" t="s">
        <v>93</v>
      </c>
      <c r="B136" s="44">
        <v>4</v>
      </c>
      <c r="C136" s="35">
        <v>0</v>
      </c>
      <c r="D136" s="35">
        <v>42</v>
      </c>
      <c r="E136" s="105">
        <v>133</v>
      </c>
      <c r="F136" s="42">
        <v>7</v>
      </c>
      <c r="G136" s="35">
        <v>0</v>
      </c>
      <c r="H136" s="35">
        <v>0</v>
      </c>
      <c r="I136" s="36">
        <v>0</v>
      </c>
      <c r="J136" s="105">
        <f>SUM(F136:I136)</f>
        <v>7</v>
      </c>
      <c r="K136" s="76" t="s">
        <v>110</v>
      </c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2.75">
      <c r="A137" s="87" t="s">
        <v>101</v>
      </c>
      <c r="B137" s="1"/>
      <c r="C137" s="1"/>
      <c r="D137" s="1"/>
      <c r="E137" s="1"/>
      <c r="F137" s="1"/>
      <c r="G137" s="1"/>
      <c r="H137" s="1"/>
      <c r="I137" s="1"/>
      <c r="K137" s="1" t="s">
        <v>41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25"/>
      <c r="B138" s="8"/>
      <c r="C138" s="8"/>
      <c r="D138" s="8"/>
      <c r="E138" s="8"/>
      <c r="F138" s="65"/>
      <c r="G138" s="8"/>
      <c r="H138" s="8"/>
      <c r="I138" s="8"/>
      <c r="J138" s="8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26"/>
      <c r="B139" s="1"/>
      <c r="C139" s="1"/>
      <c r="D139" s="1"/>
      <c r="E139" s="1"/>
      <c r="F139" s="63"/>
      <c r="G139" s="1"/>
      <c r="H139" s="1"/>
      <c r="I139" s="1"/>
      <c r="J139" s="1"/>
      <c r="K139" s="7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25"/>
      <c r="B140" s="8"/>
      <c r="C140" s="8"/>
      <c r="D140" s="8"/>
      <c r="E140" s="8"/>
      <c r="F140" s="8"/>
      <c r="G140" s="8"/>
      <c r="H140" s="8"/>
      <c r="I140" s="8"/>
      <c r="J140" s="8"/>
      <c r="K140" s="7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9.5" thickBot="1">
      <c r="A141" s="25" t="s">
        <v>112</v>
      </c>
      <c r="B141" s="8"/>
      <c r="C141" s="8"/>
      <c r="D141" s="8"/>
      <c r="E141" s="8"/>
      <c r="F141" s="70">
        <v>3</v>
      </c>
      <c r="G141" s="8"/>
      <c r="H141" s="8"/>
      <c r="I141" s="8"/>
      <c r="J141" s="8"/>
      <c r="K141" s="72" t="s">
        <v>111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20"/>
      <c r="B142" s="147" t="s">
        <v>42</v>
      </c>
      <c r="C142" s="132"/>
      <c r="D142" s="161" t="s">
        <v>43</v>
      </c>
      <c r="E142" s="154" t="s">
        <v>44</v>
      </c>
      <c r="F142" s="156" t="s">
        <v>125</v>
      </c>
      <c r="G142" s="157"/>
      <c r="H142" s="157"/>
      <c r="I142" s="157"/>
      <c r="J142" s="154" t="s">
        <v>47</v>
      </c>
      <c r="K142" s="7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8" customHeight="1">
      <c r="A143" s="98" t="s">
        <v>39</v>
      </c>
      <c r="B143" s="148"/>
      <c r="D143" s="162"/>
      <c r="E143" s="155"/>
      <c r="F143" s="158" t="s">
        <v>99</v>
      </c>
      <c r="G143" s="159"/>
      <c r="H143" s="159" t="s">
        <v>100</v>
      </c>
      <c r="I143" s="160"/>
      <c r="J143" s="155"/>
      <c r="K143" s="85" t="s">
        <v>83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8" customHeight="1" thickBot="1">
      <c r="A144" s="21"/>
      <c r="B144" s="134" t="s">
        <v>0</v>
      </c>
      <c r="C144" s="133" t="s">
        <v>95</v>
      </c>
      <c r="D144" s="146" t="s">
        <v>1</v>
      </c>
      <c r="E144" s="100" t="s">
        <v>2</v>
      </c>
      <c r="F144" s="17" t="s">
        <v>45</v>
      </c>
      <c r="G144" s="18" t="s">
        <v>46</v>
      </c>
      <c r="H144" s="18" t="s">
        <v>45</v>
      </c>
      <c r="I144" s="99" t="s">
        <v>46</v>
      </c>
      <c r="J144" s="100" t="s">
        <v>3</v>
      </c>
      <c r="K144" s="7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29" t="s">
        <v>16</v>
      </c>
      <c r="B145" s="49">
        <v>2</v>
      </c>
      <c r="C145" s="40">
        <v>0</v>
      </c>
      <c r="D145" s="40">
        <v>16</v>
      </c>
      <c r="E145" s="101">
        <v>38</v>
      </c>
      <c r="F145" s="49">
        <v>6</v>
      </c>
      <c r="G145" s="47">
        <v>0</v>
      </c>
      <c r="H145" s="47">
        <v>0</v>
      </c>
      <c r="I145" s="48">
        <v>0</v>
      </c>
      <c r="J145" s="101">
        <f>SUM(F145:I145)</f>
        <v>6</v>
      </c>
      <c r="K145" s="86" t="s">
        <v>110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16" t="s">
        <v>17</v>
      </c>
      <c r="B146" s="50">
        <v>1</v>
      </c>
      <c r="C146" s="33">
        <v>0</v>
      </c>
      <c r="D146" s="33">
        <v>9</v>
      </c>
      <c r="E146" s="102">
        <v>26</v>
      </c>
      <c r="F146" s="50">
        <v>10</v>
      </c>
      <c r="G146" s="33">
        <v>0</v>
      </c>
      <c r="H146" s="33">
        <v>0</v>
      </c>
      <c r="I146" s="34">
        <v>0</v>
      </c>
      <c r="J146" s="102">
        <f>SUM(F146:I146)</f>
        <v>10</v>
      </c>
      <c r="K146" s="75" t="s">
        <v>109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6.5" thickBot="1">
      <c r="A147" s="116" t="s">
        <v>94</v>
      </c>
      <c r="B147" s="53">
        <v>1</v>
      </c>
      <c r="C147" s="51">
        <v>0</v>
      </c>
      <c r="D147" s="51">
        <v>20</v>
      </c>
      <c r="E147" s="110">
        <v>69</v>
      </c>
      <c r="F147" s="53">
        <v>9</v>
      </c>
      <c r="G147" s="51">
        <v>0</v>
      </c>
      <c r="H147" s="51">
        <v>0</v>
      </c>
      <c r="I147" s="52">
        <v>0</v>
      </c>
      <c r="J147" s="110">
        <f>SUM(F147:I147)</f>
        <v>9</v>
      </c>
      <c r="K147" s="75" t="s">
        <v>84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s="14" customFormat="1" ht="16.5" thickBot="1">
      <c r="A148" s="23" t="s">
        <v>40</v>
      </c>
      <c r="B148" s="44">
        <f>SUM(B145:B147)</f>
        <v>4</v>
      </c>
      <c r="C148" s="35">
        <v>0</v>
      </c>
      <c r="D148" s="35">
        <f>SUM(D145:D147)</f>
        <v>45</v>
      </c>
      <c r="E148" s="105">
        <f>SUM(E145:E147)</f>
        <v>133</v>
      </c>
      <c r="F148" s="42">
        <f>SUM(F145:F147)</f>
        <v>25</v>
      </c>
      <c r="G148" s="35">
        <v>0</v>
      </c>
      <c r="H148" s="35">
        <f>SUM(H145:H147)</f>
        <v>0</v>
      </c>
      <c r="I148" s="36">
        <v>0</v>
      </c>
      <c r="J148" s="105">
        <f>SUM(F148:I148)</f>
        <v>25</v>
      </c>
      <c r="K148" s="76" t="s">
        <v>85</v>
      </c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ht="16.5" thickBot="1">
      <c r="A149" s="25"/>
      <c r="B149" s="8"/>
      <c r="C149" s="8"/>
      <c r="D149" s="8"/>
      <c r="E149" s="8"/>
      <c r="F149" s="8"/>
      <c r="G149" s="8"/>
      <c r="H149" s="8"/>
      <c r="I149" s="8"/>
      <c r="J149" s="8"/>
      <c r="K149" s="7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20"/>
      <c r="B150" s="147" t="s">
        <v>42</v>
      </c>
      <c r="C150" s="132"/>
      <c r="D150" s="149" t="s">
        <v>43</v>
      </c>
      <c r="E150" s="151" t="s">
        <v>44</v>
      </c>
      <c r="F150" s="156" t="s">
        <v>125</v>
      </c>
      <c r="G150" s="157"/>
      <c r="H150" s="157"/>
      <c r="I150" s="157"/>
      <c r="J150" s="154" t="s">
        <v>47</v>
      </c>
      <c r="K150" s="7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8" customHeight="1">
      <c r="A151" s="98" t="s">
        <v>126</v>
      </c>
      <c r="B151" s="148"/>
      <c r="D151" s="150"/>
      <c r="E151" s="152"/>
      <c r="F151" s="158" t="s">
        <v>99</v>
      </c>
      <c r="G151" s="159"/>
      <c r="H151" s="159" t="s">
        <v>100</v>
      </c>
      <c r="I151" s="160"/>
      <c r="J151" s="155"/>
      <c r="K151" s="85" t="s">
        <v>86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8" customHeight="1" thickBot="1">
      <c r="A152" s="21"/>
      <c r="B152" s="134" t="s">
        <v>0</v>
      </c>
      <c r="C152" s="133" t="s">
        <v>95</v>
      </c>
      <c r="D152" s="131" t="s">
        <v>1</v>
      </c>
      <c r="E152" s="135" t="s">
        <v>2</v>
      </c>
      <c r="F152" s="17" t="s">
        <v>45</v>
      </c>
      <c r="G152" s="18" t="s">
        <v>46</v>
      </c>
      <c r="H152" s="18" t="s">
        <v>45</v>
      </c>
      <c r="I152" s="99" t="s">
        <v>46</v>
      </c>
      <c r="J152" s="100" t="s">
        <v>3</v>
      </c>
      <c r="K152" s="7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s="14" customFormat="1" ht="16.5" thickBot="1">
      <c r="A153" s="23" t="s">
        <v>94</v>
      </c>
      <c r="B153" s="44">
        <v>1</v>
      </c>
      <c r="C153" s="35">
        <v>0</v>
      </c>
      <c r="D153" s="35">
        <v>30</v>
      </c>
      <c r="E153" s="105">
        <v>90</v>
      </c>
      <c r="F153" s="42">
        <v>3</v>
      </c>
      <c r="G153" s="35">
        <v>0</v>
      </c>
      <c r="H153" s="35">
        <v>0</v>
      </c>
      <c r="I153" s="36">
        <v>0</v>
      </c>
      <c r="J153" s="105">
        <v>3</v>
      </c>
      <c r="K153" s="76" t="s">
        <v>84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16.5" thickBot="1">
      <c r="A154" s="25"/>
      <c r="B154" s="8"/>
      <c r="C154" s="8"/>
      <c r="D154" s="8"/>
      <c r="E154" s="8"/>
      <c r="F154" s="8"/>
      <c r="G154" s="8"/>
      <c r="H154" s="8"/>
      <c r="I154" s="8"/>
      <c r="J154" s="8"/>
      <c r="K154" s="7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20"/>
      <c r="B155" s="147" t="s">
        <v>42</v>
      </c>
      <c r="C155" s="136"/>
      <c r="D155" s="149" t="s">
        <v>43</v>
      </c>
      <c r="E155" s="151" t="s">
        <v>44</v>
      </c>
      <c r="F155" s="156" t="s">
        <v>125</v>
      </c>
      <c r="G155" s="157"/>
      <c r="H155" s="157"/>
      <c r="I155" s="157"/>
      <c r="J155" s="154" t="s">
        <v>47</v>
      </c>
      <c r="K155" s="77"/>
      <c r="L155" s="1"/>
      <c r="M155" s="1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8" customHeight="1">
      <c r="A156" s="98" t="s">
        <v>117</v>
      </c>
      <c r="B156" s="148"/>
      <c r="D156" s="150"/>
      <c r="E156" s="152"/>
      <c r="F156" s="158" t="s">
        <v>99</v>
      </c>
      <c r="G156" s="159"/>
      <c r="H156" s="159" t="s">
        <v>100</v>
      </c>
      <c r="I156" s="160"/>
      <c r="J156" s="155"/>
      <c r="K156" s="85" t="s">
        <v>87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8" customHeight="1" thickBot="1">
      <c r="A157" s="21"/>
      <c r="B157" s="134" t="s">
        <v>102</v>
      </c>
      <c r="C157" s="137" t="s">
        <v>95</v>
      </c>
      <c r="D157" s="131" t="s">
        <v>1</v>
      </c>
      <c r="E157" s="135" t="s">
        <v>2</v>
      </c>
      <c r="F157" s="17" t="s">
        <v>45</v>
      </c>
      <c r="G157" s="18" t="s">
        <v>46</v>
      </c>
      <c r="H157" s="18" t="s">
        <v>45</v>
      </c>
      <c r="I157" s="99" t="s">
        <v>46</v>
      </c>
      <c r="J157" s="100" t="s">
        <v>3</v>
      </c>
      <c r="K157" s="7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s="14" customFormat="1" ht="16.5" thickBot="1">
      <c r="A158" s="23" t="s">
        <v>94</v>
      </c>
      <c r="B158" s="44">
        <v>5</v>
      </c>
      <c r="C158" s="35"/>
      <c r="D158" s="35">
        <v>364</v>
      </c>
      <c r="E158" s="105">
        <v>813</v>
      </c>
      <c r="F158" s="42">
        <v>22</v>
      </c>
      <c r="G158" s="35">
        <v>0</v>
      </c>
      <c r="H158" s="35">
        <v>34</v>
      </c>
      <c r="I158" s="36">
        <v>1</v>
      </c>
      <c r="J158" s="105">
        <f>SUM(F158:I158)</f>
        <v>57</v>
      </c>
      <c r="K158" s="76" t="s">
        <v>84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ht="16.5" thickBot="1">
      <c r="A159" s="25"/>
      <c r="B159" s="45"/>
      <c r="C159" s="45"/>
      <c r="D159" s="45"/>
      <c r="E159" s="45"/>
      <c r="F159" s="45"/>
      <c r="G159" s="45"/>
      <c r="H159" s="45"/>
      <c r="I159" s="45"/>
      <c r="J159" s="45"/>
      <c r="K159" s="7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s="13" customFormat="1" ht="16.5" thickBot="1">
      <c r="A160" s="113" t="s">
        <v>98</v>
      </c>
      <c r="B160" s="114">
        <f>SUM(B21,B34,B48,B55,B60,B70,B77,B86,B93,B102,B109,B119,B126,B131,B136,B148,B153,B158)</f>
        <v>476</v>
      </c>
      <c r="C160" s="114">
        <v>3340</v>
      </c>
      <c r="D160" s="114">
        <f aca="true" t="shared" si="19" ref="D160:J160">SUM(D21,D34,D48,D55,D60,D70,D77,D86,D93,D102,D109,D119,D126,D131,D136,D148,D153,D158)</f>
        <v>21609</v>
      </c>
      <c r="E160" s="114">
        <f t="shared" si="19"/>
        <v>42029</v>
      </c>
      <c r="F160" s="114">
        <f t="shared" si="19"/>
        <v>11455</v>
      </c>
      <c r="G160" s="114">
        <f t="shared" si="19"/>
        <v>804</v>
      </c>
      <c r="H160" s="114">
        <f t="shared" si="19"/>
        <v>982</v>
      </c>
      <c r="I160" s="114">
        <f t="shared" si="19"/>
        <v>209</v>
      </c>
      <c r="J160" s="114">
        <f t="shared" si="19"/>
        <v>13450</v>
      </c>
      <c r="K160" s="115" t="s">
        <v>97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ht="16.5" thickBot="1">
      <c r="A161" s="153" t="s">
        <v>124</v>
      </c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60"/>
      <c r="B162" s="147" t="s">
        <v>42</v>
      </c>
      <c r="C162" s="132"/>
      <c r="D162" s="149" t="s">
        <v>43</v>
      </c>
      <c r="E162" s="151" t="s">
        <v>44</v>
      </c>
      <c r="F162" s="156" t="s">
        <v>125</v>
      </c>
      <c r="G162" s="157"/>
      <c r="H162" s="157"/>
      <c r="I162" s="157"/>
      <c r="J162" s="154" t="s">
        <v>47</v>
      </c>
      <c r="K162" s="77"/>
      <c r="L162" s="1"/>
      <c r="M162" s="1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8" customHeight="1">
      <c r="A163" s="61" t="s">
        <v>123</v>
      </c>
      <c r="B163" s="148"/>
      <c r="D163" s="150"/>
      <c r="E163" s="152"/>
      <c r="F163" s="158" t="s">
        <v>99</v>
      </c>
      <c r="G163" s="159"/>
      <c r="H163" s="159" t="s">
        <v>100</v>
      </c>
      <c r="I163" s="160"/>
      <c r="J163" s="155"/>
      <c r="K163" s="85" t="s">
        <v>88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8" customHeight="1" thickBot="1">
      <c r="A164" s="62"/>
      <c r="B164" s="134" t="s">
        <v>0</v>
      </c>
      <c r="C164" s="133" t="s">
        <v>95</v>
      </c>
      <c r="D164" s="131" t="s">
        <v>1</v>
      </c>
      <c r="E164" s="135" t="s">
        <v>2</v>
      </c>
      <c r="F164" s="17" t="s">
        <v>45</v>
      </c>
      <c r="G164" s="18" t="s">
        <v>46</v>
      </c>
      <c r="H164" s="18" t="s">
        <v>45</v>
      </c>
      <c r="I164" s="99" t="s">
        <v>46</v>
      </c>
      <c r="J164" s="100" t="s">
        <v>3</v>
      </c>
      <c r="K164" s="7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29" t="s">
        <v>5</v>
      </c>
      <c r="B165" s="49">
        <v>22</v>
      </c>
      <c r="C165" s="40">
        <v>346</v>
      </c>
      <c r="D165" s="40">
        <v>5406</v>
      </c>
      <c r="E165" s="101">
        <v>9480</v>
      </c>
      <c r="F165" s="57">
        <v>5867</v>
      </c>
      <c r="G165" s="40">
        <v>414</v>
      </c>
      <c r="H165" s="40">
        <v>152</v>
      </c>
      <c r="I165" s="40">
        <v>67</v>
      </c>
      <c r="J165" s="41">
        <f>SUM(F165:I165)</f>
        <v>6500</v>
      </c>
      <c r="K165" s="75" t="s">
        <v>48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16" t="s">
        <v>6</v>
      </c>
      <c r="B166" s="50">
        <v>23</v>
      </c>
      <c r="C166" s="33">
        <v>180</v>
      </c>
      <c r="D166" s="33">
        <v>2889</v>
      </c>
      <c r="E166" s="102">
        <v>5313</v>
      </c>
      <c r="F166" s="32">
        <v>2242</v>
      </c>
      <c r="G166" s="33">
        <v>145</v>
      </c>
      <c r="H166" s="33">
        <v>100</v>
      </c>
      <c r="I166" s="33">
        <v>50</v>
      </c>
      <c r="J166" s="34">
        <f>SUM(F166:I166)</f>
        <v>2537</v>
      </c>
      <c r="K166" s="75" t="s">
        <v>49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16" t="s">
        <v>7</v>
      </c>
      <c r="B167" s="50">
        <v>45</v>
      </c>
      <c r="C167" s="33">
        <v>222</v>
      </c>
      <c r="D167" s="33">
        <v>3194</v>
      </c>
      <c r="E167" s="102">
        <v>6271</v>
      </c>
      <c r="F167" s="32">
        <v>1578</v>
      </c>
      <c r="G167" s="33">
        <v>112</v>
      </c>
      <c r="H167" s="33">
        <v>206</v>
      </c>
      <c r="I167" s="33">
        <v>55</v>
      </c>
      <c r="J167" s="34">
        <f>SUM(F167:I167)</f>
        <v>1951</v>
      </c>
      <c r="K167" s="75" t="s">
        <v>50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16" t="s">
        <v>8</v>
      </c>
      <c r="B168" s="50">
        <v>55</v>
      </c>
      <c r="C168" s="33">
        <v>80</v>
      </c>
      <c r="D168" s="33">
        <v>2279</v>
      </c>
      <c r="E168" s="102">
        <v>4629</v>
      </c>
      <c r="F168" s="32">
        <v>588</v>
      </c>
      <c r="G168" s="33">
        <v>49</v>
      </c>
      <c r="H168" s="33">
        <v>192</v>
      </c>
      <c r="I168" s="33">
        <v>20</v>
      </c>
      <c r="J168" s="34">
        <f>SUM(F168:I168)</f>
        <v>849</v>
      </c>
      <c r="K168" s="75" t="s">
        <v>51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6.5" thickBot="1">
      <c r="A169" s="138" t="s">
        <v>9</v>
      </c>
      <c r="B169" s="54">
        <v>60</v>
      </c>
      <c r="C169" s="38">
        <v>44</v>
      </c>
      <c r="D169" s="38">
        <v>1418</v>
      </c>
      <c r="E169" s="106">
        <v>2947</v>
      </c>
      <c r="F169" s="37">
        <v>231</v>
      </c>
      <c r="G169" s="38">
        <v>15</v>
      </c>
      <c r="H169" s="38">
        <v>47</v>
      </c>
      <c r="I169" s="38">
        <v>2</v>
      </c>
      <c r="J169" s="34">
        <f>SUM(F169:I169)</f>
        <v>295</v>
      </c>
      <c r="K169" s="75" t="s">
        <v>52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s="14" customFormat="1" ht="16.5" thickBot="1">
      <c r="A170" s="23" t="s">
        <v>91</v>
      </c>
      <c r="B170" s="44">
        <f>SUM(B165:B169)</f>
        <v>205</v>
      </c>
      <c r="C170" s="35">
        <v>872</v>
      </c>
      <c r="D170" s="35">
        <f aca="true" t="shared" si="20" ref="D170:J170">SUM(D165:D169)</f>
        <v>15186</v>
      </c>
      <c r="E170" s="105">
        <f t="shared" si="20"/>
        <v>28640</v>
      </c>
      <c r="F170" s="42">
        <f t="shared" si="20"/>
        <v>10506</v>
      </c>
      <c r="G170" s="35">
        <f t="shared" si="20"/>
        <v>735</v>
      </c>
      <c r="H170" s="35">
        <f t="shared" si="20"/>
        <v>697</v>
      </c>
      <c r="I170" s="36">
        <f t="shared" si="20"/>
        <v>194</v>
      </c>
      <c r="J170" s="105">
        <f t="shared" si="20"/>
        <v>12132</v>
      </c>
      <c r="K170" s="76" t="s">
        <v>90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ht="15.75">
      <c r="A171" s="129" t="s">
        <v>11</v>
      </c>
      <c r="B171" s="49">
        <v>18</v>
      </c>
      <c r="C171" s="40">
        <v>367</v>
      </c>
      <c r="D171" s="40">
        <v>909</v>
      </c>
      <c r="E171" s="101">
        <v>1514</v>
      </c>
      <c r="F171" s="57">
        <v>110</v>
      </c>
      <c r="G171" s="40">
        <v>13</v>
      </c>
      <c r="H171" s="40">
        <v>42</v>
      </c>
      <c r="I171" s="40">
        <v>1</v>
      </c>
      <c r="J171" s="34">
        <f>SUM(F171:I171)</f>
        <v>166</v>
      </c>
      <c r="K171" s="75" t="s">
        <v>104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16" t="s">
        <v>12</v>
      </c>
      <c r="B172" s="50">
        <v>88</v>
      </c>
      <c r="C172" s="33">
        <v>1605</v>
      </c>
      <c r="D172" s="33">
        <v>2558</v>
      </c>
      <c r="E172" s="102">
        <v>5045</v>
      </c>
      <c r="F172" s="32">
        <v>247</v>
      </c>
      <c r="G172" s="33">
        <v>20</v>
      </c>
      <c r="H172" s="33">
        <v>114</v>
      </c>
      <c r="I172" s="33">
        <v>8</v>
      </c>
      <c r="J172" s="34">
        <f>SUM(F172:I172)</f>
        <v>389</v>
      </c>
      <c r="K172" s="75" t="s">
        <v>105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16" t="s">
        <v>13</v>
      </c>
      <c r="B173" s="50">
        <v>2</v>
      </c>
      <c r="C173" s="33">
        <v>44</v>
      </c>
      <c r="D173" s="33">
        <v>63</v>
      </c>
      <c r="E173" s="102">
        <v>130</v>
      </c>
      <c r="F173" s="32">
        <v>67</v>
      </c>
      <c r="G173" s="33">
        <v>2</v>
      </c>
      <c r="H173" s="33">
        <v>14</v>
      </c>
      <c r="I173" s="33">
        <v>2</v>
      </c>
      <c r="J173" s="34">
        <f>SUM(F173:I173)</f>
        <v>85</v>
      </c>
      <c r="K173" s="75" t="s">
        <v>106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16" t="s">
        <v>14</v>
      </c>
      <c r="B174" s="50">
        <v>10</v>
      </c>
      <c r="C174" s="33">
        <v>226</v>
      </c>
      <c r="D174" s="33">
        <v>336</v>
      </c>
      <c r="E174" s="102">
        <v>621</v>
      </c>
      <c r="F174" s="32">
        <v>121</v>
      </c>
      <c r="G174" s="33">
        <v>5</v>
      </c>
      <c r="H174" s="33">
        <v>8</v>
      </c>
      <c r="I174" s="33">
        <v>0</v>
      </c>
      <c r="J174" s="34">
        <f>SUM(F174:I174)</f>
        <v>134</v>
      </c>
      <c r="K174" s="75" t="s">
        <v>107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6.5" thickBot="1">
      <c r="A175" s="116" t="s">
        <v>15</v>
      </c>
      <c r="B175" s="50">
        <v>10</v>
      </c>
      <c r="C175" s="33">
        <v>226</v>
      </c>
      <c r="D175" s="33">
        <v>438</v>
      </c>
      <c r="E175" s="102">
        <v>978</v>
      </c>
      <c r="F175" s="32">
        <v>77</v>
      </c>
      <c r="G175" s="33">
        <v>12</v>
      </c>
      <c r="H175" s="33">
        <v>19</v>
      </c>
      <c r="I175" s="33">
        <v>0</v>
      </c>
      <c r="J175" s="34">
        <f>SUM(F175:I175)</f>
        <v>108</v>
      </c>
      <c r="K175" s="75" t="s">
        <v>108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s="14" customFormat="1" ht="16.5" thickBot="1">
      <c r="A176" s="23" t="s">
        <v>92</v>
      </c>
      <c r="B176" s="44">
        <f>SUM(B171:B175)</f>
        <v>128</v>
      </c>
      <c r="C176" s="35">
        <v>2468</v>
      </c>
      <c r="D176" s="35">
        <f aca="true" t="shared" si="21" ref="D176:J176">SUM(D171:D175)</f>
        <v>4304</v>
      </c>
      <c r="E176" s="105">
        <f t="shared" si="21"/>
        <v>8288</v>
      </c>
      <c r="F176" s="42">
        <f t="shared" si="21"/>
        <v>622</v>
      </c>
      <c r="G176" s="35">
        <f t="shared" si="21"/>
        <v>52</v>
      </c>
      <c r="H176" s="35">
        <f t="shared" si="21"/>
        <v>197</v>
      </c>
      <c r="I176" s="36">
        <f t="shared" si="21"/>
        <v>11</v>
      </c>
      <c r="J176" s="105">
        <f t="shared" si="21"/>
        <v>882</v>
      </c>
      <c r="K176" s="76" t="s">
        <v>96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ht="15.75">
      <c r="A177" s="116" t="s">
        <v>93</v>
      </c>
      <c r="B177" s="50">
        <v>131</v>
      </c>
      <c r="C177" s="33">
        <v>0</v>
      </c>
      <c r="D177" s="33">
        <v>1665</v>
      </c>
      <c r="E177" s="102">
        <v>4025</v>
      </c>
      <c r="F177" s="32">
        <v>275</v>
      </c>
      <c r="G177" s="33">
        <v>16</v>
      </c>
      <c r="H177" s="33">
        <v>55</v>
      </c>
      <c r="I177" s="33">
        <v>1</v>
      </c>
      <c r="J177" s="34">
        <f>SUM(F177:I177)</f>
        <v>347</v>
      </c>
      <c r="K177" s="86" t="s">
        <v>110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16" t="s">
        <v>17</v>
      </c>
      <c r="B178" s="50">
        <v>2</v>
      </c>
      <c r="C178" s="33">
        <v>0</v>
      </c>
      <c r="D178" s="33">
        <v>14</v>
      </c>
      <c r="E178" s="102">
        <v>36</v>
      </c>
      <c r="F178" s="32">
        <v>10</v>
      </c>
      <c r="G178" s="33">
        <v>1</v>
      </c>
      <c r="H178" s="33">
        <v>0</v>
      </c>
      <c r="I178" s="33">
        <v>0</v>
      </c>
      <c r="J178" s="34">
        <f>SUM(F178:I178)</f>
        <v>11</v>
      </c>
      <c r="K178" s="75" t="s">
        <v>109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16" t="s">
        <v>28</v>
      </c>
      <c r="B179" s="50">
        <v>1</v>
      </c>
      <c r="C179" s="33">
        <v>0</v>
      </c>
      <c r="D179" s="33">
        <v>11</v>
      </c>
      <c r="E179" s="102">
        <v>18</v>
      </c>
      <c r="F179" s="32">
        <v>0</v>
      </c>
      <c r="G179" s="33">
        <v>0</v>
      </c>
      <c r="H179" s="33">
        <v>1</v>
      </c>
      <c r="I179" s="33">
        <v>0</v>
      </c>
      <c r="J179" s="34">
        <f>SUM(F179:I179)</f>
        <v>1</v>
      </c>
      <c r="K179" s="75" t="s">
        <v>89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6.5" thickBot="1">
      <c r="A180" s="116" t="s">
        <v>94</v>
      </c>
      <c r="B180" s="50">
        <v>9</v>
      </c>
      <c r="C180" s="33">
        <v>0</v>
      </c>
      <c r="D180" s="33">
        <v>429</v>
      </c>
      <c r="E180" s="102">
        <v>1022</v>
      </c>
      <c r="F180" s="32">
        <v>42</v>
      </c>
      <c r="G180" s="33">
        <v>0</v>
      </c>
      <c r="H180" s="33">
        <v>34</v>
      </c>
      <c r="I180" s="33">
        <v>1</v>
      </c>
      <c r="J180" s="34">
        <f>SUM(F180:I180)</f>
        <v>77</v>
      </c>
      <c r="K180" s="79" t="s">
        <v>84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s="14" customFormat="1" ht="16.5" thickBot="1">
      <c r="A181" s="23" t="s">
        <v>98</v>
      </c>
      <c r="B181" s="44">
        <f>SUM(B170,B176,B177:B180)</f>
        <v>476</v>
      </c>
      <c r="C181" s="35">
        <v>3340</v>
      </c>
      <c r="D181" s="35">
        <f>SUM(D170,D176,D177:D180)</f>
        <v>21609</v>
      </c>
      <c r="E181" s="105">
        <f aca="true" t="shared" si="22" ref="E181:J181">SUM(E170,E176,E177:E180)</f>
        <v>42029</v>
      </c>
      <c r="F181" s="42">
        <f t="shared" si="22"/>
        <v>11455</v>
      </c>
      <c r="G181" s="35">
        <f t="shared" si="22"/>
        <v>804</v>
      </c>
      <c r="H181" s="35">
        <f t="shared" si="22"/>
        <v>984</v>
      </c>
      <c r="I181" s="36">
        <f t="shared" si="22"/>
        <v>207</v>
      </c>
      <c r="J181" s="105">
        <f t="shared" si="22"/>
        <v>13450</v>
      </c>
      <c r="K181" s="76" t="s">
        <v>97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ht="12.75">
      <c r="A182" s="87" t="s">
        <v>101</v>
      </c>
      <c r="B182" s="1"/>
      <c r="C182" s="1"/>
      <c r="D182" s="1"/>
      <c r="E182" s="1"/>
      <c r="F182" s="1"/>
      <c r="G182" s="1"/>
      <c r="H182" s="1"/>
      <c r="I182" s="1"/>
      <c r="K182" s="1" t="s">
        <v>41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4" ht="18.75">
      <c r="F184" s="71">
        <v>4</v>
      </c>
    </row>
  </sheetData>
  <sheetProtection formatCells="0" formatColumns="0" formatRows="0" insertColumns="0" insertRows="0" insertHyperlinks="0" deleteColumns="0" deleteRows="0" sort="0" autoFilter="0" pivotTables="0"/>
  <mergeCells count="137">
    <mergeCell ref="J142:J143"/>
    <mergeCell ref="J150:J151"/>
    <mergeCell ref="J155:J156"/>
    <mergeCell ref="F156:G156"/>
    <mergeCell ref="H156:I156"/>
    <mergeCell ref="F142:I142"/>
    <mergeCell ref="F143:G143"/>
    <mergeCell ref="H143:I143"/>
    <mergeCell ref="F150:I150"/>
    <mergeCell ref="F151:G151"/>
    <mergeCell ref="J128:J129"/>
    <mergeCell ref="J133:J134"/>
    <mergeCell ref="F129:G129"/>
    <mergeCell ref="H129:I129"/>
    <mergeCell ref="F133:I133"/>
    <mergeCell ref="F134:G134"/>
    <mergeCell ref="H134:I134"/>
    <mergeCell ref="F111:I111"/>
    <mergeCell ref="F112:G112"/>
    <mergeCell ref="H112:I112"/>
    <mergeCell ref="A111:A113"/>
    <mergeCell ref="J111:J112"/>
    <mergeCell ref="J121:J122"/>
    <mergeCell ref="F105:G105"/>
    <mergeCell ref="H105:I105"/>
    <mergeCell ref="J96:J97"/>
    <mergeCell ref="J104:J105"/>
    <mergeCell ref="F96:I96"/>
    <mergeCell ref="F97:G97"/>
    <mergeCell ref="H97:I97"/>
    <mergeCell ref="F104:I104"/>
    <mergeCell ref="J62:J63"/>
    <mergeCell ref="J72:J73"/>
    <mergeCell ref="F89:G89"/>
    <mergeCell ref="H89:I89"/>
    <mergeCell ref="J79:J80"/>
    <mergeCell ref="J88:J89"/>
    <mergeCell ref="F73:G73"/>
    <mergeCell ref="H73:I73"/>
    <mergeCell ref="F79:I79"/>
    <mergeCell ref="F80:G80"/>
    <mergeCell ref="H80:I80"/>
    <mergeCell ref="F63:G63"/>
    <mergeCell ref="H63:I63"/>
    <mergeCell ref="F72:I72"/>
    <mergeCell ref="F88:I88"/>
    <mergeCell ref="F57:I57"/>
    <mergeCell ref="J50:J51"/>
    <mergeCell ref="J57:J58"/>
    <mergeCell ref="J36:J37"/>
    <mergeCell ref="F58:G58"/>
    <mergeCell ref="H58:I58"/>
    <mergeCell ref="F36:I36"/>
    <mergeCell ref="F37:G37"/>
    <mergeCell ref="H37:I37"/>
    <mergeCell ref="A1:K1"/>
    <mergeCell ref="A2:K2"/>
    <mergeCell ref="J23:J24"/>
    <mergeCell ref="F5:G5"/>
    <mergeCell ref="H5:I5"/>
    <mergeCell ref="F4:I4"/>
    <mergeCell ref="F24:G24"/>
    <mergeCell ref="H24:I24"/>
    <mergeCell ref="F121:I121"/>
    <mergeCell ref="F122:G122"/>
    <mergeCell ref="H122:I122"/>
    <mergeCell ref="F128:I128"/>
    <mergeCell ref="J4:J5"/>
    <mergeCell ref="F23:I23"/>
    <mergeCell ref="F62:I62"/>
    <mergeCell ref="F50:I50"/>
    <mergeCell ref="F51:G51"/>
    <mergeCell ref="H51:I51"/>
    <mergeCell ref="H151:I151"/>
    <mergeCell ref="F155:I155"/>
    <mergeCell ref="B36:B37"/>
    <mergeCell ref="D36:D37"/>
    <mergeCell ref="E36:E37"/>
    <mergeCell ref="B50:B51"/>
    <mergeCell ref="D50:D51"/>
    <mergeCell ref="E50:E51"/>
    <mergeCell ref="B57:B58"/>
    <mergeCell ref="D57:D58"/>
    <mergeCell ref="E57:E58"/>
    <mergeCell ref="B62:B63"/>
    <mergeCell ref="D62:D63"/>
    <mergeCell ref="E62:E63"/>
    <mergeCell ref="E4:E5"/>
    <mergeCell ref="D4:D5"/>
    <mergeCell ref="B4:B5"/>
    <mergeCell ref="B23:B24"/>
    <mergeCell ref="D23:D24"/>
    <mergeCell ref="E23:E24"/>
    <mergeCell ref="B72:B73"/>
    <mergeCell ref="D72:D73"/>
    <mergeCell ref="E72:E73"/>
    <mergeCell ref="B79:B80"/>
    <mergeCell ref="D79:D80"/>
    <mergeCell ref="E79:E80"/>
    <mergeCell ref="B88:B89"/>
    <mergeCell ref="D88:D89"/>
    <mergeCell ref="E88:E89"/>
    <mergeCell ref="B96:B97"/>
    <mergeCell ref="D96:D97"/>
    <mergeCell ref="E96:E97"/>
    <mergeCell ref="B104:B105"/>
    <mergeCell ref="D104:D105"/>
    <mergeCell ref="E104:E105"/>
    <mergeCell ref="B111:B112"/>
    <mergeCell ref="D111:D112"/>
    <mergeCell ref="E111:E112"/>
    <mergeCell ref="B121:B122"/>
    <mergeCell ref="D121:D122"/>
    <mergeCell ref="E121:E122"/>
    <mergeCell ref="B128:B129"/>
    <mergeCell ref="D128:D129"/>
    <mergeCell ref="E128:E129"/>
    <mergeCell ref="B133:B134"/>
    <mergeCell ref="D133:D134"/>
    <mergeCell ref="E133:E134"/>
    <mergeCell ref="B142:B143"/>
    <mergeCell ref="D142:D143"/>
    <mergeCell ref="E142:E143"/>
    <mergeCell ref="B150:B151"/>
    <mergeCell ref="D150:D151"/>
    <mergeCell ref="E150:E151"/>
    <mergeCell ref="B155:B156"/>
    <mergeCell ref="D155:D156"/>
    <mergeCell ref="E155:E156"/>
    <mergeCell ref="B162:B163"/>
    <mergeCell ref="D162:D163"/>
    <mergeCell ref="E162:E163"/>
    <mergeCell ref="A161:K161"/>
    <mergeCell ref="J162:J163"/>
    <mergeCell ref="F162:I162"/>
    <mergeCell ref="F163:G163"/>
    <mergeCell ref="H163:I163"/>
  </mergeCells>
  <printOptions/>
  <pageMargins left="0.49" right="0.54" top="0.86" bottom="1" header="0.42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Israa Al Fraihat</cp:lastModifiedBy>
  <cp:lastPrinted>2007-02-04T11:43:57Z</cp:lastPrinted>
  <dcterms:created xsi:type="dcterms:W3CDTF">1996-10-14T23:33:28Z</dcterms:created>
  <dcterms:modified xsi:type="dcterms:W3CDTF">2021-08-19T09:58:39Z</dcterms:modified>
  <cp:category/>
  <cp:version/>
  <cp:contentType/>
  <cp:contentStatus/>
</cp:coreProperties>
</file>