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045" windowHeight="8565" activeTab="0"/>
  </bookViews>
  <sheets>
    <sheet name="visitors sites 07-0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'visitors sites 07-08'!$A$1:$L$29</definedName>
  </definedNames>
  <calcPr fullCalcOnLoad="1"/>
</workbook>
</file>

<file path=xl/sharedStrings.xml><?xml version="1.0" encoding="utf-8"?>
<sst xmlns="http://schemas.openxmlformats.org/spreadsheetml/2006/main" count="72" uniqueCount="58">
  <si>
    <t>Total</t>
  </si>
  <si>
    <t>Foreign</t>
  </si>
  <si>
    <t>Jordanian</t>
  </si>
  <si>
    <t>Petra</t>
  </si>
  <si>
    <t>البتراء</t>
  </si>
  <si>
    <t>Location</t>
  </si>
  <si>
    <t>الموقع</t>
  </si>
  <si>
    <t>Mukawir</t>
  </si>
  <si>
    <t>Mount Nebo</t>
  </si>
  <si>
    <t>Wadi Rum</t>
  </si>
  <si>
    <t>Karak</t>
  </si>
  <si>
    <t>Pella</t>
  </si>
  <si>
    <t>جرش</t>
  </si>
  <si>
    <t>مادبا الخارطة</t>
  </si>
  <si>
    <t>مكاور</t>
  </si>
  <si>
    <t>المغطس</t>
  </si>
  <si>
    <t>وادي رم</t>
  </si>
  <si>
    <t>الكرك</t>
  </si>
  <si>
    <t>عجلون</t>
  </si>
  <si>
    <t>قصر عمرة</t>
  </si>
  <si>
    <t>ام قيس</t>
  </si>
  <si>
    <t>بيلا</t>
  </si>
  <si>
    <t>متحف العقبة</t>
  </si>
  <si>
    <t>متحف مادبا</t>
  </si>
  <si>
    <t>قصر الحرانة</t>
  </si>
  <si>
    <t>متحف السلط</t>
  </si>
  <si>
    <t>Um Qais</t>
  </si>
  <si>
    <t>Madaba (Map)</t>
  </si>
  <si>
    <t>Qusayer Amra</t>
  </si>
  <si>
    <t>Folklore Museum</t>
  </si>
  <si>
    <t>Madaba Museum</t>
  </si>
  <si>
    <t>Salt Museum</t>
  </si>
  <si>
    <t>Harranah Castel</t>
  </si>
  <si>
    <t>Source: Ministry of Tourism &amp; Antiquities</t>
  </si>
  <si>
    <t>أم الجمال</t>
  </si>
  <si>
    <t>Um ALjmal</t>
  </si>
  <si>
    <t>Jordan's Museum</t>
  </si>
  <si>
    <t>متحف الاثار الاردني</t>
  </si>
  <si>
    <t>متحف  الحياة الشعبي</t>
  </si>
  <si>
    <t>أجنبي</t>
  </si>
  <si>
    <t>أردني</t>
  </si>
  <si>
    <t>المجموع</t>
  </si>
  <si>
    <t>Aqaba Museum</t>
  </si>
  <si>
    <t>Maghtas</t>
  </si>
  <si>
    <t>Jarash</t>
  </si>
  <si>
    <t>جبل نيبو</t>
  </si>
  <si>
    <t>Ajlun</t>
  </si>
  <si>
    <t>المصدر : وزارة السياحة والاثار</t>
  </si>
  <si>
    <t xml:space="preserve"> التغير النسبي</t>
  </si>
  <si>
    <t>الشوبك</t>
  </si>
  <si>
    <t>Shobak</t>
  </si>
  <si>
    <t>Relative Change 08 / 07</t>
  </si>
  <si>
    <t>2008*</t>
  </si>
  <si>
    <t>*اولية</t>
  </si>
  <si>
    <t>كانون ثاني - كانون اول</t>
  </si>
  <si>
    <t>January -December</t>
  </si>
  <si>
    <t>جدول 2.5 زوار المواقع الاثرية   2007 - 2008 *</t>
  </si>
  <si>
    <t>Table 5.2 Number of Visitors to Touristic Sites by Locations   2007 - 2008*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</si>
</sst>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color indexed="6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202" fontId="10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202" fontId="10" fillId="34" borderId="14" xfId="0" applyNumberFormat="1" applyFont="1" applyFill="1" applyBorder="1" applyAlignment="1">
      <alignment horizontal="center"/>
    </xf>
    <xf numFmtId="3" fontId="8" fillId="34" borderId="0" xfId="0" applyNumberFormat="1" applyFont="1" applyFill="1" applyAlignment="1">
      <alignment horizontal="left"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9" fillId="34" borderId="24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202" fontId="10" fillId="34" borderId="27" xfId="0" applyNumberFormat="1" applyFont="1" applyFill="1" applyBorder="1" applyAlignment="1">
      <alignment horizontal="center"/>
    </xf>
    <xf numFmtId="202" fontId="10" fillId="34" borderId="28" xfId="0" applyNumberFormat="1" applyFont="1" applyFill="1" applyBorder="1" applyAlignment="1">
      <alignment horizontal="center"/>
    </xf>
    <xf numFmtId="202" fontId="10" fillId="34" borderId="25" xfId="0" applyNumberFormat="1" applyFont="1" applyFill="1" applyBorder="1" applyAlignment="1">
      <alignment horizontal="center"/>
    </xf>
    <xf numFmtId="202" fontId="10" fillId="34" borderId="26" xfId="0" applyNumberFormat="1" applyFont="1" applyFill="1" applyBorder="1" applyAlignment="1">
      <alignment horizontal="center"/>
    </xf>
    <xf numFmtId="202" fontId="10" fillId="34" borderId="20" xfId="0" applyNumberFormat="1" applyFont="1" applyFill="1" applyBorder="1" applyAlignment="1">
      <alignment horizontal="center"/>
    </xf>
    <xf numFmtId="202" fontId="10" fillId="34" borderId="10" xfId="0" applyNumberFormat="1" applyFont="1" applyFill="1" applyBorder="1" applyAlignment="1">
      <alignment horizontal="center"/>
    </xf>
    <xf numFmtId="202" fontId="10" fillId="34" borderId="21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3" fontId="13" fillId="34" borderId="11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0" fontId="15" fillId="34" borderId="16" xfId="0" applyFont="1" applyFill="1" applyBorder="1" applyAlignment="1">
      <alignment/>
    </xf>
    <xf numFmtId="202" fontId="13" fillId="34" borderId="25" xfId="0" applyNumberFormat="1" applyFont="1" applyFill="1" applyBorder="1" applyAlignment="1">
      <alignment horizontal="center"/>
    </xf>
    <xf numFmtId="202" fontId="13" fillId="34" borderId="11" xfId="0" applyNumberFormat="1" applyFont="1" applyFill="1" applyBorder="1" applyAlignment="1">
      <alignment horizontal="center"/>
    </xf>
    <xf numFmtId="202" fontId="13" fillId="34" borderId="26" xfId="0" applyNumberFormat="1" applyFont="1" applyFill="1" applyBorder="1" applyAlignment="1">
      <alignment horizontal="center"/>
    </xf>
    <xf numFmtId="0" fontId="16" fillId="34" borderId="23" xfId="0" applyFont="1" applyFill="1" applyBorder="1" applyAlignment="1">
      <alignment horizontal="left"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10" fillId="34" borderId="0" xfId="0" applyFont="1" applyFill="1" applyAlignment="1">
      <alignment horizontal="right"/>
    </xf>
    <xf numFmtId="10" fontId="8" fillId="34" borderId="0" xfId="0" applyNumberFormat="1" applyFont="1" applyFill="1" applyAlignment="1">
      <alignment horizontal="left"/>
    </xf>
    <xf numFmtId="2" fontId="8" fillId="34" borderId="0" xfId="0" applyNumberFormat="1" applyFont="1" applyFill="1" applyAlignment="1">
      <alignment horizontal="left"/>
    </xf>
    <xf numFmtId="3" fontId="10" fillId="34" borderId="14" xfId="0" applyNumberFormat="1" applyFont="1" applyFill="1" applyBorder="1" applyAlignment="1">
      <alignment horizontal="center"/>
    </xf>
    <xf numFmtId="3" fontId="10" fillId="34" borderId="27" xfId="0" applyNumberFormat="1" applyFont="1" applyFill="1" applyBorder="1" applyAlignment="1">
      <alignment horizontal="center"/>
    </xf>
    <xf numFmtId="3" fontId="8" fillId="34" borderId="28" xfId="0" applyNumberFormat="1" applyFont="1" applyFill="1" applyBorder="1" applyAlignment="1">
      <alignment horizontal="center"/>
    </xf>
    <xf numFmtId="3" fontId="10" fillId="34" borderId="25" xfId="0" applyNumberFormat="1" applyFont="1" applyFill="1" applyBorder="1" applyAlignment="1">
      <alignment horizontal="center"/>
    </xf>
    <xf numFmtId="3" fontId="8" fillId="34" borderId="26" xfId="0" applyNumberFormat="1" applyFont="1" applyFill="1" applyBorder="1" applyAlignment="1">
      <alignment horizontal="center"/>
    </xf>
    <xf numFmtId="3" fontId="13" fillId="34" borderId="25" xfId="0" applyNumberFormat="1" applyFont="1" applyFill="1" applyBorder="1" applyAlignment="1">
      <alignment horizontal="center"/>
    </xf>
    <xf numFmtId="3" fontId="14" fillId="34" borderId="26" xfId="0" applyNumberFormat="1" applyFont="1" applyFill="1" applyBorder="1" applyAlignment="1">
      <alignment horizontal="center"/>
    </xf>
    <xf numFmtId="3" fontId="10" fillId="34" borderId="20" xfId="0" applyNumberFormat="1" applyFont="1" applyFill="1" applyBorder="1" applyAlignment="1">
      <alignment horizontal="center"/>
    </xf>
    <xf numFmtId="3" fontId="8" fillId="34" borderId="21" xfId="0" applyNumberFormat="1" applyFont="1" applyFill="1" applyBorder="1" applyAlignment="1">
      <alignment horizontal="center"/>
    </xf>
    <xf numFmtId="3" fontId="12" fillId="34" borderId="28" xfId="0" applyNumberFormat="1" applyFont="1" applyFill="1" applyBorder="1" applyAlignment="1">
      <alignment horizontal="center"/>
    </xf>
    <xf numFmtId="3" fontId="12" fillId="34" borderId="26" xfId="0" applyNumberFormat="1" applyFont="1" applyFill="1" applyBorder="1" applyAlignment="1">
      <alignment horizontal="center"/>
    </xf>
    <xf numFmtId="3" fontId="13" fillId="34" borderId="26" xfId="0" applyNumberFormat="1" applyFont="1" applyFill="1" applyBorder="1" applyAlignment="1">
      <alignment horizontal="center"/>
    </xf>
    <xf numFmtId="3" fontId="12" fillId="34" borderId="21" xfId="0" applyNumberFormat="1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 textRotation="90" readingOrder="1"/>
    </xf>
    <xf numFmtId="0" fontId="10" fillId="34" borderId="0" xfId="0" applyFont="1" applyFill="1" applyAlignment="1">
      <alignment horizontal="right"/>
    </xf>
    <xf numFmtId="0" fontId="10" fillId="34" borderId="0" xfId="0" applyFont="1" applyFill="1" applyBorder="1" applyAlignment="1">
      <alignment horizontal="left"/>
    </xf>
    <xf numFmtId="0" fontId="10" fillId="34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ra%202008\3-Petra%20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KaraK%202008\11-Karak%20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aghtas%202008\12-Maghtas%20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lla%202008\14-Pella%20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lklour%20Musium%202008\16-Folklor%20Museum%20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Jordan%20Musium%20%202008\17-Jordan's%20%20Museum%20of%20Archeology%20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Sult%20Musium%202008\20-Salt%20Museum%20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Nebo%202008\6-Mount%20Nebo%20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Rum%202008\9-Wadi%20Rum%20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mukawer%202008\15-Mukawir%20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Shoubak%202008\Shobak%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ash%202008\4-Jarash%2020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arranah%202008\Harranah%2007-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jloune%202008\7-Ajlun%20%202007-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Church%20%202008\8-Madaba-%20Map%20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mmrah%20Castle%202008\13-Qusayr%20Amra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m%20Al%20Jmal%202008\21-Um%20Aljmal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08%20Aqaba%20Musi\18-Aqaba%20Museum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Musium%202008\19-Madaba%20Museum%20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Um%20Qais%202008\5-Um%20Qais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et. 2007-2008"/>
    </sheetNames>
    <sheetDataSet>
      <sheetData sheetId="2">
        <row r="20">
          <cell r="C20">
            <v>458466</v>
          </cell>
          <cell r="D20">
            <v>122679</v>
          </cell>
          <cell r="F20">
            <v>722974</v>
          </cell>
          <cell r="G20">
            <v>90293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arak 07-08"/>
    </sheetNames>
    <sheetDataSet>
      <sheetData sheetId="1">
        <row r="20">
          <cell r="C20">
            <v>107455</v>
          </cell>
          <cell r="D20">
            <v>14145</v>
          </cell>
          <cell r="F20">
            <v>143476</v>
          </cell>
          <cell r="G20">
            <v>11105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ghtas 07-08"/>
    </sheetNames>
    <sheetDataSet>
      <sheetData sheetId="1">
        <row r="20">
          <cell r="C20">
            <v>83096</v>
          </cell>
          <cell r="D20">
            <v>9551</v>
          </cell>
          <cell r="F20">
            <v>132587</v>
          </cell>
          <cell r="G20">
            <v>9832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lla 07-08"/>
    </sheetNames>
    <sheetDataSet>
      <sheetData sheetId="1">
        <row r="20">
          <cell r="C20">
            <v>16861</v>
          </cell>
          <cell r="D20">
            <v>14045</v>
          </cell>
          <cell r="F20">
            <v>19942</v>
          </cell>
          <cell r="G20">
            <v>8121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lklor 2007-2008"/>
    </sheetNames>
    <sheetDataSet>
      <sheetData sheetId="1">
        <row r="20">
          <cell r="C20">
            <v>66900</v>
          </cell>
          <cell r="D20">
            <v>63100</v>
          </cell>
          <cell r="F20">
            <v>110700</v>
          </cell>
          <cell r="G20">
            <v>53850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ordans mus 07-08"/>
    </sheetNames>
    <sheetDataSet>
      <sheetData sheetId="1">
        <row r="20">
          <cell r="C20">
            <v>110850</v>
          </cell>
          <cell r="D20">
            <v>13600</v>
          </cell>
          <cell r="F20">
            <v>166250</v>
          </cell>
          <cell r="G20">
            <v>21450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alt mus07-08"/>
    </sheetNames>
    <sheetDataSet>
      <sheetData sheetId="1">
        <row r="20">
          <cell r="C20">
            <v>522</v>
          </cell>
          <cell r="D20">
            <v>2153</v>
          </cell>
          <cell r="F20">
            <v>399</v>
          </cell>
          <cell r="G20">
            <v>1225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ebo 07-08"/>
    </sheetNames>
    <sheetDataSet>
      <sheetData sheetId="1">
        <row r="20">
          <cell r="C20">
            <v>199402</v>
          </cell>
          <cell r="D20">
            <v>674</v>
          </cell>
          <cell r="F20">
            <v>326146</v>
          </cell>
          <cell r="G20">
            <v>556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adi rum 08-07"/>
    </sheetNames>
    <sheetDataSet>
      <sheetData sheetId="1">
        <row r="20">
          <cell r="C20">
            <v>98030</v>
          </cell>
          <cell r="D20">
            <v>3109</v>
          </cell>
          <cell r="F20">
            <v>199091</v>
          </cell>
          <cell r="G20">
            <v>7799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ukawir 08-07"/>
    </sheetNames>
    <sheetDataSet>
      <sheetData sheetId="1">
        <row r="20">
          <cell r="C20">
            <v>7410</v>
          </cell>
          <cell r="D20">
            <v>1579</v>
          </cell>
          <cell r="F20">
            <v>10504</v>
          </cell>
          <cell r="G20">
            <v>1510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 2007-2008"/>
    </sheetNames>
    <sheetDataSet>
      <sheetData sheetId="1">
        <row r="20">
          <cell r="C20">
            <v>10745</v>
          </cell>
          <cell r="D20">
            <v>3395</v>
          </cell>
          <cell r="F20">
            <v>17663</v>
          </cell>
          <cell r="G20">
            <v>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rash.2007-2008"/>
    </sheetNames>
    <sheetDataSet>
      <sheetData sheetId="1">
        <row r="20">
          <cell r="C20">
            <v>193354</v>
          </cell>
          <cell r="D20">
            <v>34521</v>
          </cell>
          <cell r="F20">
            <v>307408</v>
          </cell>
          <cell r="G20">
            <v>44100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t. 2007-2008"/>
    </sheetNames>
    <sheetDataSet>
      <sheetData sheetId="1">
        <row r="20">
          <cell r="C20">
            <v>31357</v>
          </cell>
          <cell r="D20">
            <v>1002</v>
          </cell>
          <cell r="F20">
            <v>65661</v>
          </cell>
          <cell r="G20">
            <v>1044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jlun. 2007 - 2008"/>
    </sheetNames>
    <sheetDataSet>
      <sheetData sheetId="1">
        <row r="20">
          <cell r="C20">
            <v>64862</v>
          </cell>
          <cell r="D20">
            <v>57387</v>
          </cell>
          <cell r="F20">
            <v>96784</v>
          </cell>
          <cell r="G20">
            <v>45085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daba map 07-08"/>
    </sheetNames>
    <sheetDataSet>
      <sheetData sheetId="1">
        <row r="20">
          <cell r="C20">
            <v>162382</v>
          </cell>
          <cell r="D20">
            <v>1662</v>
          </cell>
          <cell r="F20">
            <v>296523</v>
          </cell>
          <cell r="G20">
            <v>2079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sayr amra 2006-2007"/>
    </sheetNames>
    <sheetDataSet>
      <sheetData sheetId="1">
        <row r="20">
          <cell r="C20">
            <v>9810</v>
          </cell>
          <cell r="D20">
            <v>632</v>
          </cell>
          <cell r="F20">
            <v>17906</v>
          </cell>
          <cell r="G20">
            <v>560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m aljmal 08-07"/>
    </sheetNames>
    <sheetDataSet>
      <sheetData sheetId="1">
        <row r="20">
          <cell r="C20">
            <v>1327</v>
          </cell>
          <cell r="D20">
            <v>816</v>
          </cell>
          <cell r="F20">
            <v>1752</v>
          </cell>
          <cell r="G20">
            <v>506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qabq mus 07-08"/>
    </sheetNames>
    <sheetDataSet>
      <sheetData sheetId="1">
        <row r="20">
          <cell r="C20">
            <v>5073</v>
          </cell>
          <cell r="D20">
            <v>5536</v>
          </cell>
          <cell r="F20">
            <v>11011</v>
          </cell>
          <cell r="G20">
            <v>6881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daba mu 07-08"/>
    </sheetNames>
    <sheetDataSet>
      <sheetData sheetId="1">
        <row r="20">
          <cell r="C20">
            <v>9100</v>
          </cell>
          <cell r="D20">
            <v>1000</v>
          </cell>
          <cell r="F20">
            <v>14450</v>
          </cell>
          <cell r="G20">
            <v>1850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m qais 07-08"/>
    </sheetNames>
    <sheetDataSet>
      <sheetData sheetId="1">
        <row r="20">
          <cell r="C20">
            <v>49969</v>
          </cell>
          <cell r="D20">
            <v>37688</v>
          </cell>
          <cell r="F20">
            <v>77998</v>
          </cell>
          <cell r="G20">
            <v>47360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rightToLeft="1" tabSelected="1" zoomScalePageLayoutView="0" workbookViewId="0" topLeftCell="A1">
      <pane xSplit="2940" ySplit="2805" topLeftCell="E7" activePane="bottomRight" state="split"/>
      <selection pane="topLeft" activeCell="B4" sqref="B4:B8"/>
      <selection pane="topRight" activeCell="B2" sqref="B2:L2"/>
      <selection pane="bottomLeft" activeCell="B25" sqref="B25"/>
      <selection pane="bottomRight" activeCell="H15" sqref="H15"/>
    </sheetView>
  </sheetViews>
  <sheetFormatPr defaultColWidth="9.140625" defaultRowHeight="12.75"/>
  <cols>
    <col min="1" max="1" width="4.57421875" style="3" customWidth="1"/>
    <col min="2" max="2" width="19.140625" style="9" customWidth="1"/>
    <col min="3" max="3" width="13.00390625" style="5" customWidth="1"/>
    <col min="4" max="4" width="12.8515625" style="5" customWidth="1"/>
    <col min="5" max="5" width="13.8515625" style="5" customWidth="1"/>
    <col min="6" max="7" width="12.8515625" style="5" customWidth="1"/>
    <col min="8" max="8" width="13.7109375" style="5" customWidth="1"/>
    <col min="9" max="9" width="11.7109375" style="5" customWidth="1"/>
    <col min="10" max="10" width="11.57421875" style="5" customWidth="1"/>
    <col min="11" max="11" width="12.28125" style="5" customWidth="1"/>
    <col min="12" max="12" width="19.00390625" style="4" customWidth="1"/>
    <col min="13" max="16384" width="9.140625" style="3" customWidth="1"/>
  </cols>
  <sheetData>
    <row r="1" spans="1:12" ht="15.75" customHeight="1">
      <c r="A1" s="57"/>
      <c r="B1" s="64" t="s">
        <v>56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>
      <c r="A2" s="57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8.25" customHeight="1" thickBot="1">
      <c r="A3" s="5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7" s="4" customFormat="1" ht="16.5" customHeight="1">
      <c r="A4" s="57"/>
      <c r="B4" s="66" t="s">
        <v>6</v>
      </c>
      <c r="C4" s="75" t="s">
        <v>54</v>
      </c>
      <c r="D4" s="76"/>
      <c r="E4" s="77"/>
      <c r="F4" s="75" t="s">
        <v>54</v>
      </c>
      <c r="G4" s="76"/>
      <c r="H4" s="77"/>
      <c r="I4" s="75" t="s">
        <v>48</v>
      </c>
      <c r="J4" s="76"/>
      <c r="K4" s="77"/>
      <c r="L4" s="72" t="s">
        <v>5</v>
      </c>
      <c r="Q4" s="3"/>
    </row>
    <row r="5" spans="1:17" s="4" customFormat="1" ht="16.5" customHeight="1">
      <c r="A5" s="57"/>
      <c r="B5" s="67"/>
      <c r="C5" s="69" t="s">
        <v>55</v>
      </c>
      <c r="D5" s="70"/>
      <c r="E5" s="71"/>
      <c r="F5" s="69" t="s">
        <v>55</v>
      </c>
      <c r="G5" s="70"/>
      <c r="H5" s="71"/>
      <c r="I5" s="69"/>
      <c r="J5" s="70"/>
      <c r="K5" s="71"/>
      <c r="L5" s="73"/>
      <c r="Q5" s="3"/>
    </row>
    <row r="6" spans="1:12" s="5" customFormat="1" ht="15" customHeight="1">
      <c r="A6" s="57"/>
      <c r="B6" s="67"/>
      <c r="C6" s="61">
        <v>2007</v>
      </c>
      <c r="D6" s="62"/>
      <c r="E6" s="63"/>
      <c r="F6" s="61" t="s">
        <v>52</v>
      </c>
      <c r="G6" s="62"/>
      <c r="H6" s="63"/>
      <c r="I6" s="61" t="s">
        <v>51</v>
      </c>
      <c r="J6" s="62"/>
      <c r="K6" s="63"/>
      <c r="L6" s="73"/>
    </row>
    <row r="7" spans="1:12" s="5" customFormat="1" ht="14.25" customHeight="1">
      <c r="A7" s="57"/>
      <c r="B7" s="67"/>
      <c r="C7" s="15" t="s">
        <v>39</v>
      </c>
      <c r="D7" s="6" t="s">
        <v>40</v>
      </c>
      <c r="E7" s="16" t="s">
        <v>41</v>
      </c>
      <c r="F7" s="15" t="s">
        <v>39</v>
      </c>
      <c r="G7" s="6" t="s">
        <v>40</v>
      </c>
      <c r="H7" s="16" t="s">
        <v>41</v>
      </c>
      <c r="I7" s="22" t="s">
        <v>39</v>
      </c>
      <c r="J7" s="8" t="s">
        <v>40</v>
      </c>
      <c r="K7" s="23" t="s">
        <v>41</v>
      </c>
      <c r="L7" s="73"/>
    </row>
    <row r="8" spans="1:12" ht="18" customHeight="1" thickBot="1">
      <c r="A8" s="57"/>
      <c r="B8" s="68"/>
      <c r="C8" s="17" t="s">
        <v>1</v>
      </c>
      <c r="D8" s="1" t="s">
        <v>2</v>
      </c>
      <c r="E8" s="18" t="s">
        <v>0</v>
      </c>
      <c r="F8" s="17" t="s">
        <v>1</v>
      </c>
      <c r="G8" s="1" t="s">
        <v>2</v>
      </c>
      <c r="H8" s="18" t="s">
        <v>0</v>
      </c>
      <c r="I8" s="17" t="s">
        <v>1</v>
      </c>
      <c r="J8" s="1" t="s">
        <v>2</v>
      </c>
      <c r="K8" s="18" t="s">
        <v>0</v>
      </c>
      <c r="L8" s="74"/>
    </row>
    <row r="9" spans="1:12" ht="21" customHeight="1">
      <c r="A9" s="57"/>
      <c r="B9" s="12" t="s">
        <v>4</v>
      </c>
      <c r="C9" s="45">
        <f>'[1]pet. 2007-2008'!$C$20</f>
        <v>458466</v>
      </c>
      <c r="D9" s="44">
        <f>'[1]pet. 2007-2008'!$D$20</f>
        <v>122679</v>
      </c>
      <c r="E9" s="46">
        <f>SUM(C9:D9)</f>
        <v>581145</v>
      </c>
      <c r="F9" s="45">
        <f>'[1]pet. 2007-2008'!$F$20</f>
        <v>722974</v>
      </c>
      <c r="G9" s="44">
        <f>'[1]pet. 2007-2008'!$G$20</f>
        <v>90293</v>
      </c>
      <c r="H9" s="53">
        <f>SUM(F9:G9)</f>
        <v>813267</v>
      </c>
      <c r="I9" s="24">
        <f aca="true" t="shared" si="0" ref="I9:K13">(F9-C9)/C9</f>
        <v>0.5769413653357065</v>
      </c>
      <c r="J9" s="10">
        <f t="shared" si="0"/>
        <v>-0.2639897618989395</v>
      </c>
      <c r="K9" s="25">
        <f t="shared" si="0"/>
        <v>0.39942183104044604</v>
      </c>
      <c r="L9" s="19" t="s">
        <v>3</v>
      </c>
    </row>
    <row r="10" spans="1:12" ht="21" customHeight="1">
      <c r="A10" s="57"/>
      <c r="B10" s="13" t="s">
        <v>12</v>
      </c>
      <c r="C10" s="47">
        <f>'[2]jarash.2007-2008'!$C$20</f>
        <v>193354</v>
      </c>
      <c r="D10" s="31">
        <f>'[2]jarash.2007-2008'!$D$20</f>
        <v>34521</v>
      </c>
      <c r="E10" s="48">
        <f aca="true" t="shared" si="1" ref="E10:E28">SUM(C10:D10)</f>
        <v>227875</v>
      </c>
      <c r="F10" s="47">
        <f>'[2]jarash.2007-2008'!$F$20</f>
        <v>307408</v>
      </c>
      <c r="G10" s="31">
        <f>'[2]jarash.2007-2008'!$G$20</f>
        <v>44100</v>
      </c>
      <c r="H10" s="54">
        <f aca="true" t="shared" si="2" ref="H10:H28">SUM(F10:G10)</f>
        <v>351508</v>
      </c>
      <c r="I10" s="26">
        <f t="shared" si="0"/>
        <v>0.5898714275370563</v>
      </c>
      <c r="J10" s="2">
        <f t="shared" si="0"/>
        <v>0.2774832710524029</v>
      </c>
      <c r="K10" s="27">
        <f t="shared" si="0"/>
        <v>0.5425474492594624</v>
      </c>
      <c r="L10" s="20" t="s">
        <v>44</v>
      </c>
    </row>
    <row r="11" spans="1:12" s="39" customFormat="1" ht="21" customHeight="1">
      <c r="A11" s="57"/>
      <c r="B11" s="34" t="s">
        <v>20</v>
      </c>
      <c r="C11" s="49">
        <f>'[9]um qais 07-08'!$C$20</f>
        <v>49969</v>
      </c>
      <c r="D11" s="32">
        <f>'[9]um qais 07-08'!$D$20</f>
        <v>37688</v>
      </c>
      <c r="E11" s="48">
        <f t="shared" si="1"/>
        <v>87657</v>
      </c>
      <c r="F11" s="49">
        <f>'[9]um qais 07-08'!$F$20</f>
        <v>77998</v>
      </c>
      <c r="G11" s="32">
        <f>'[9]um qais 07-08'!$G$20</f>
        <v>47360</v>
      </c>
      <c r="H11" s="50">
        <f t="shared" si="2"/>
        <v>125358</v>
      </c>
      <c r="I11" s="35">
        <f t="shared" si="0"/>
        <v>0.5609277752206367</v>
      </c>
      <c r="J11" s="36">
        <f t="shared" si="0"/>
        <v>0.25663341116535765</v>
      </c>
      <c r="K11" s="37">
        <f t="shared" si="0"/>
        <v>0.4300968547862692</v>
      </c>
      <c r="L11" s="38" t="s">
        <v>26</v>
      </c>
    </row>
    <row r="12" spans="1:12" ht="21" customHeight="1">
      <c r="A12" s="57"/>
      <c r="B12" s="13" t="s">
        <v>45</v>
      </c>
      <c r="C12" s="47">
        <f>'[16]nebo 07-08'!$C$20</f>
        <v>199402</v>
      </c>
      <c r="D12" s="31">
        <f>'[16]nebo 07-08'!$D$20</f>
        <v>674</v>
      </c>
      <c r="E12" s="48">
        <f t="shared" si="1"/>
        <v>200076</v>
      </c>
      <c r="F12" s="47">
        <f>'[16]nebo 07-08'!$F$20</f>
        <v>326146</v>
      </c>
      <c r="G12" s="31">
        <f>'[16]nebo 07-08'!$G$20</f>
        <v>556</v>
      </c>
      <c r="H12" s="54">
        <f t="shared" si="2"/>
        <v>326702</v>
      </c>
      <c r="I12" s="26">
        <f t="shared" si="0"/>
        <v>0.6356205053108795</v>
      </c>
      <c r="J12" s="2">
        <f t="shared" si="0"/>
        <v>-0.17507418397626112</v>
      </c>
      <c r="K12" s="27">
        <f t="shared" si="0"/>
        <v>0.6328895019892441</v>
      </c>
      <c r="L12" s="20" t="s">
        <v>8</v>
      </c>
    </row>
    <row r="13" spans="1:12" ht="21" customHeight="1">
      <c r="A13" s="57"/>
      <c r="B13" s="13" t="s">
        <v>18</v>
      </c>
      <c r="C13" s="47">
        <f>'[3]ajlun. 2007 - 2008'!$C$20</f>
        <v>64862</v>
      </c>
      <c r="D13" s="31">
        <f>'[3]ajlun. 2007 - 2008'!$D$20</f>
        <v>57387</v>
      </c>
      <c r="E13" s="48">
        <f t="shared" si="1"/>
        <v>122249</v>
      </c>
      <c r="F13" s="47">
        <f>'[3]ajlun. 2007 - 2008'!$F$20</f>
        <v>96784</v>
      </c>
      <c r="G13" s="31">
        <f>'[3]ajlun. 2007 - 2008'!$G$20</f>
        <v>45085</v>
      </c>
      <c r="H13" s="54">
        <f>SUM(F13:G13)</f>
        <v>141869</v>
      </c>
      <c r="I13" s="26">
        <f t="shared" si="0"/>
        <v>0.4921525700718448</v>
      </c>
      <c r="J13" s="2">
        <f t="shared" si="0"/>
        <v>-0.21436910798612926</v>
      </c>
      <c r="K13" s="27">
        <f t="shared" si="0"/>
        <v>0.16049211036491096</v>
      </c>
      <c r="L13" s="20" t="s">
        <v>46</v>
      </c>
    </row>
    <row r="14" spans="1:12" ht="21" customHeight="1">
      <c r="A14" s="57"/>
      <c r="B14" s="13" t="s">
        <v>13</v>
      </c>
      <c r="C14" s="47">
        <f>'[4]madaba map 07-08'!$C$20</f>
        <v>162382</v>
      </c>
      <c r="D14" s="31">
        <f>'[4]madaba map 07-08'!$D$20</f>
        <v>1662</v>
      </c>
      <c r="E14" s="48">
        <f t="shared" si="1"/>
        <v>164044</v>
      </c>
      <c r="F14" s="47">
        <f>'[4]madaba map 07-08'!$F$20</f>
        <v>296523</v>
      </c>
      <c r="G14" s="31">
        <f>'[4]madaba map 07-08'!$G$20</f>
        <v>2079</v>
      </c>
      <c r="H14" s="54">
        <f t="shared" si="2"/>
        <v>298602</v>
      </c>
      <c r="I14" s="26">
        <f aca="true" t="shared" si="3" ref="I14:I28">(F14-C14)/C14</f>
        <v>0.8260829402273651</v>
      </c>
      <c r="J14" s="2">
        <f aca="true" t="shared" si="4" ref="J14:J28">(G14-D14)/D14</f>
        <v>0.2509025270758123</v>
      </c>
      <c r="K14" s="27">
        <f aca="true" t="shared" si="5" ref="K14:K28">(H14-E14)/E14</f>
        <v>0.8202555411962644</v>
      </c>
      <c r="L14" s="20" t="s">
        <v>27</v>
      </c>
    </row>
    <row r="15" spans="1:12" ht="21" customHeight="1">
      <c r="A15" s="57"/>
      <c r="B15" s="13" t="s">
        <v>16</v>
      </c>
      <c r="C15" s="47">
        <f>'[17]wadi rum 08-07'!$C$20</f>
        <v>98030</v>
      </c>
      <c r="D15" s="31">
        <f>'[17]wadi rum 08-07'!$D$20</f>
        <v>3109</v>
      </c>
      <c r="E15" s="48">
        <f t="shared" si="1"/>
        <v>101139</v>
      </c>
      <c r="F15" s="47">
        <f>'[17]wadi rum 08-07'!$F$20</f>
        <v>199091</v>
      </c>
      <c r="G15" s="31">
        <f>'[17]wadi rum 08-07'!$G$20</f>
        <v>7799</v>
      </c>
      <c r="H15" s="54">
        <f>SUM(F15:G15)</f>
        <v>206890</v>
      </c>
      <c r="I15" s="26">
        <f t="shared" si="3"/>
        <v>1.0309191063960013</v>
      </c>
      <c r="J15" s="2">
        <f t="shared" si="4"/>
        <v>1.5085236410421357</v>
      </c>
      <c r="K15" s="27">
        <f t="shared" si="5"/>
        <v>1.045600609062775</v>
      </c>
      <c r="L15" s="20" t="s">
        <v>9</v>
      </c>
    </row>
    <row r="16" spans="1:12" ht="21" customHeight="1">
      <c r="A16" s="57"/>
      <c r="B16" s="13" t="s">
        <v>17</v>
      </c>
      <c r="C16" s="47">
        <f>'[10]karak 07-08'!$C$20</f>
        <v>107455</v>
      </c>
      <c r="D16" s="31">
        <f>'[10]karak 07-08'!$D$20</f>
        <v>14145</v>
      </c>
      <c r="E16" s="48">
        <f t="shared" si="1"/>
        <v>121600</v>
      </c>
      <c r="F16" s="47">
        <f>'[10]karak 07-08'!$F$20</f>
        <v>143476</v>
      </c>
      <c r="G16" s="31">
        <f>'[10]karak 07-08'!$G$20</f>
        <v>11105</v>
      </c>
      <c r="H16" s="48">
        <f t="shared" si="2"/>
        <v>154581</v>
      </c>
      <c r="I16" s="26">
        <f t="shared" si="3"/>
        <v>0.3352193941649993</v>
      </c>
      <c r="J16" s="2">
        <f t="shared" si="4"/>
        <v>-0.21491693177801344</v>
      </c>
      <c r="K16" s="27">
        <f t="shared" si="5"/>
        <v>0.2712253289473684</v>
      </c>
      <c r="L16" s="20" t="s">
        <v>10</v>
      </c>
    </row>
    <row r="17" spans="1:12" ht="21" customHeight="1">
      <c r="A17" s="57"/>
      <c r="B17" s="13" t="s">
        <v>15</v>
      </c>
      <c r="C17" s="47">
        <f>'[11]maghtas 07-08'!$C$20</f>
        <v>83096</v>
      </c>
      <c r="D17" s="31">
        <f>'[11]maghtas 07-08'!$D$20</f>
        <v>9551</v>
      </c>
      <c r="E17" s="48">
        <f t="shared" si="1"/>
        <v>92647</v>
      </c>
      <c r="F17" s="47">
        <f>'[11]maghtas 07-08'!$F$20</f>
        <v>132587</v>
      </c>
      <c r="G17" s="31">
        <f>'[11]maghtas 07-08'!$G$20</f>
        <v>9832</v>
      </c>
      <c r="H17" s="54">
        <f t="shared" si="2"/>
        <v>142419</v>
      </c>
      <c r="I17" s="26">
        <f t="shared" si="3"/>
        <v>0.5955882352941176</v>
      </c>
      <c r="J17" s="2">
        <f t="shared" si="4"/>
        <v>0.029421003036331276</v>
      </c>
      <c r="K17" s="27">
        <f t="shared" si="5"/>
        <v>0.5372219283948751</v>
      </c>
      <c r="L17" s="20" t="s">
        <v>43</v>
      </c>
    </row>
    <row r="18" spans="1:12" s="39" customFormat="1" ht="21" customHeight="1">
      <c r="A18" s="57"/>
      <c r="B18" s="34" t="s">
        <v>19</v>
      </c>
      <c r="C18" s="49">
        <f>'[5]qusayr amra 2006-2007'!$C$20</f>
        <v>9810</v>
      </c>
      <c r="D18" s="32">
        <f>'[5]qusayr amra 2006-2007'!$D$20</f>
        <v>632</v>
      </c>
      <c r="E18" s="50">
        <f t="shared" si="1"/>
        <v>10442</v>
      </c>
      <c r="F18" s="49">
        <f>'[5]qusayr amra 2006-2007'!$F$20</f>
        <v>17906</v>
      </c>
      <c r="G18" s="32">
        <f>'[5]qusayr amra 2006-2007'!$G$20</f>
        <v>560</v>
      </c>
      <c r="H18" s="50">
        <f t="shared" si="2"/>
        <v>18466</v>
      </c>
      <c r="I18" s="35">
        <f t="shared" si="3"/>
        <v>0.8252803261977574</v>
      </c>
      <c r="J18" s="36">
        <f t="shared" si="4"/>
        <v>-0.11392405063291139</v>
      </c>
      <c r="K18" s="37">
        <f t="shared" si="5"/>
        <v>0.7684351656770734</v>
      </c>
      <c r="L18" s="38" t="s">
        <v>28</v>
      </c>
    </row>
    <row r="19" spans="1:12" ht="21" customHeight="1">
      <c r="A19" s="57"/>
      <c r="B19" s="13" t="s">
        <v>21</v>
      </c>
      <c r="C19" s="47">
        <f>'[12]pella 07-08'!$C$20</f>
        <v>16861</v>
      </c>
      <c r="D19" s="31">
        <f>'[12]pella 07-08'!$D$20</f>
        <v>14045</v>
      </c>
      <c r="E19" s="48">
        <f t="shared" si="1"/>
        <v>30906</v>
      </c>
      <c r="F19" s="47">
        <f>'[12]pella 07-08'!$F$20</f>
        <v>19942</v>
      </c>
      <c r="G19" s="31">
        <f>'[12]pella 07-08'!$G$20</f>
        <v>8121</v>
      </c>
      <c r="H19" s="54">
        <f t="shared" si="2"/>
        <v>28063</v>
      </c>
      <c r="I19" s="26">
        <f t="shared" si="3"/>
        <v>0.18272937548188126</v>
      </c>
      <c r="J19" s="2">
        <f t="shared" si="4"/>
        <v>-0.4217871128515486</v>
      </c>
      <c r="K19" s="27">
        <f t="shared" si="5"/>
        <v>-0.09198861062576846</v>
      </c>
      <c r="L19" s="20" t="s">
        <v>11</v>
      </c>
    </row>
    <row r="20" spans="1:12" ht="21" customHeight="1">
      <c r="A20" s="57"/>
      <c r="B20" s="13" t="s">
        <v>14</v>
      </c>
      <c r="C20" s="47">
        <f>'[18]mukawir 08-07'!$C$20</f>
        <v>7410</v>
      </c>
      <c r="D20" s="31">
        <f>'[18]mukawir 08-07'!$D$20</f>
        <v>1579</v>
      </c>
      <c r="E20" s="48">
        <f t="shared" si="1"/>
        <v>8989</v>
      </c>
      <c r="F20" s="47">
        <f>'[18]mukawir 08-07'!$F$20</f>
        <v>10504</v>
      </c>
      <c r="G20" s="31">
        <f>'[18]mukawir 08-07'!$G$20</f>
        <v>1510</v>
      </c>
      <c r="H20" s="54">
        <f t="shared" si="2"/>
        <v>12014</v>
      </c>
      <c r="I20" s="26">
        <f t="shared" si="3"/>
        <v>0.41754385964912283</v>
      </c>
      <c r="J20" s="2">
        <f t="shared" si="4"/>
        <v>-0.04369854338188727</v>
      </c>
      <c r="K20" s="27">
        <f t="shared" si="5"/>
        <v>0.3365224162865725</v>
      </c>
      <c r="L20" s="20" t="s">
        <v>7</v>
      </c>
    </row>
    <row r="21" spans="1:12" ht="21" customHeight="1">
      <c r="A21" s="57"/>
      <c r="B21" s="13" t="s">
        <v>34</v>
      </c>
      <c r="C21" s="47">
        <f>'[6]um aljmal 08-07'!$C$20</f>
        <v>1327</v>
      </c>
      <c r="D21" s="31">
        <f>'[6]um aljmal 08-07'!$D$20</f>
        <v>816</v>
      </c>
      <c r="E21" s="48">
        <f t="shared" si="1"/>
        <v>2143</v>
      </c>
      <c r="F21" s="47">
        <f>'[6]um aljmal 08-07'!$F$20</f>
        <v>1752</v>
      </c>
      <c r="G21" s="31">
        <f>'[6]um aljmal 08-07'!$G$20</f>
        <v>506</v>
      </c>
      <c r="H21" s="54">
        <f t="shared" si="2"/>
        <v>2258</v>
      </c>
      <c r="I21" s="26">
        <f t="shared" si="3"/>
        <v>0.3202712886209495</v>
      </c>
      <c r="J21" s="2">
        <f t="shared" si="4"/>
        <v>-0.3799019607843137</v>
      </c>
      <c r="K21" s="27">
        <f t="shared" si="5"/>
        <v>0.053663089127391504</v>
      </c>
      <c r="L21" s="20" t="s">
        <v>35</v>
      </c>
    </row>
    <row r="22" spans="1:12" s="39" customFormat="1" ht="21" customHeight="1">
      <c r="A22" s="57"/>
      <c r="B22" s="34" t="s">
        <v>49</v>
      </c>
      <c r="C22" s="49">
        <f>'[19]sh 2007-2008'!$C$20</f>
        <v>10745</v>
      </c>
      <c r="D22" s="32">
        <f>'[19]sh 2007-2008'!$D$20</f>
        <v>3395</v>
      </c>
      <c r="E22" s="48">
        <f t="shared" si="1"/>
        <v>14140</v>
      </c>
      <c r="F22" s="49">
        <f>'[19]sh 2007-2008'!$F$20</f>
        <v>17663</v>
      </c>
      <c r="G22" s="32">
        <f>'[19]sh 2007-2008'!$G$20</f>
        <v>1900</v>
      </c>
      <c r="H22" s="55">
        <f>SUM(F22:G22)</f>
        <v>19563</v>
      </c>
      <c r="I22" s="35">
        <f t="shared" si="3"/>
        <v>0.6438343415542113</v>
      </c>
      <c r="J22" s="36">
        <f t="shared" si="4"/>
        <v>-0.44035346097201766</v>
      </c>
      <c r="K22" s="37">
        <f t="shared" si="5"/>
        <v>0.3835219236209335</v>
      </c>
      <c r="L22" s="38" t="s">
        <v>50</v>
      </c>
    </row>
    <row r="23" spans="1:12" s="39" customFormat="1" ht="21" customHeight="1">
      <c r="A23" s="57"/>
      <c r="B23" s="34" t="s">
        <v>24</v>
      </c>
      <c r="C23" s="49">
        <f>'[20]pet. 2007-2008'!$C$20</f>
        <v>31357</v>
      </c>
      <c r="D23" s="32">
        <f>'[20]pet. 2007-2008'!$D$20</f>
        <v>1002</v>
      </c>
      <c r="E23" s="50">
        <f t="shared" si="1"/>
        <v>32359</v>
      </c>
      <c r="F23" s="49">
        <f>'[20]pet. 2007-2008'!$F$20</f>
        <v>65661</v>
      </c>
      <c r="G23" s="32">
        <f>'[20]pet. 2007-2008'!$G$20</f>
        <v>1044</v>
      </c>
      <c r="H23" s="50">
        <f t="shared" si="2"/>
        <v>66705</v>
      </c>
      <c r="I23" s="35">
        <f t="shared" si="3"/>
        <v>1.0939822049303185</v>
      </c>
      <c r="J23" s="36">
        <f t="shared" si="4"/>
        <v>0.041916167664670656</v>
      </c>
      <c r="K23" s="37">
        <f t="shared" si="5"/>
        <v>1.061404864179981</v>
      </c>
      <c r="L23" s="38" t="s">
        <v>32</v>
      </c>
    </row>
    <row r="24" spans="1:12" ht="21" customHeight="1">
      <c r="A24" s="57"/>
      <c r="B24" s="13" t="s">
        <v>38</v>
      </c>
      <c r="C24" s="47">
        <f>'[13]folklor 2007-2008'!$C$20</f>
        <v>66900</v>
      </c>
      <c r="D24" s="31">
        <f>'[13]folklor 2007-2008'!$D$20</f>
        <v>63100</v>
      </c>
      <c r="E24" s="48">
        <f t="shared" si="1"/>
        <v>130000</v>
      </c>
      <c r="F24" s="47">
        <f>'[13]folklor 2007-2008'!$F$20</f>
        <v>110700</v>
      </c>
      <c r="G24" s="31">
        <f>'[13]folklor 2007-2008'!$G$20</f>
        <v>53850</v>
      </c>
      <c r="H24" s="54">
        <f t="shared" si="2"/>
        <v>164550</v>
      </c>
      <c r="I24" s="35">
        <f>(F24-C24)/C24</f>
        <v>0.6547085201793722</v>
      </c>
      <c r="J24" s="36">
        <f>(G24-D24)/D24</f>
        <v>-0.14659270998415214</v>
      </c>
      <c r="K24" s="37">
        <f>(H24-E24)/E24</f>
        <v>0.26576923076923076</v>
      </c>
      <c r="L24" s="20" t="s">
        <v>29</v>
      </c>
    </row>
    <row r="25" spans="1:12" ht="21" customHeight="1">
      <c r="A25" s="57"/>
      <c r="B25" s="13" t="s">
        <v>37</v>
      </c>
      <c r="C25" s="47">
        <f>'[14]jordans mus 07-08'!$C$20</f>
        <v>110850</v>
      </c>
      <c r="D25" s="31">
        <f>'[14]jordans mus 07-08'!$D$20</f>
        <v>13600</v>
      </c>
      <c r="E25" s="48">
        <f>SUM(C25:D25)</f>
        <v>124450</v>
      </c>
      <c r="F25" s="47">
        <f>'[14]jordans mus 07-08'!$F$20</f>
        <v>166250</v>
      </c>
      <c r="G25" s="31">
        <f>'[14]jordans mus 07-08'!$G$20</f>
        <v>21450</v>
      </c>
      <c r="H25" s="54">
        <f t="shared" si="2"/>
        <v>187700</v>
      </c>
      <c r="I25" s="26">
        <f t="shared" si="3"/>
        <v>0.4997744700045106</v>
      </c>
      <c r="J25" s="2">
        <f t="shared" si="4"/>
        <v>0.5772058823529411</v>
      </c>
      <c r="K25" s="27">
        <f t="shared" si="5"/>
        <v>0.5082362394535959</v>
      </c>
      <c r="L25" s="20" t="s">
        <v>36</v>
      </c>
    </row>
    <row r="26" spans="1:12" ht="22.5" customHeight="1">
      <c r="A26" s="57"/>
      <c r="B26" s="13" t="s">
        <v>22</v>
      </c>
      <c r="C26" s="47">
        <f>'[7]aqabq mus 07-08'!$C$20</f>
        <v>5073</v>
      </c>
      <c r="D26" s="31">
        <f>'[7]aqabq mus 07-08'!$D$20</f>
        <v>5536</v>
      </c>
      <c r="E26" s="48">
        <f>SUM(C26:D26)</f>
        <v>10609</v>
      </c>
      <c r="F26" s="47">
        <f>'[7]aqabq mus 07-08'!$F$20</f>
        <v>11011</v>
      </c>
      <c r="G26" s="31">
        <f>'[7]aqabq mus 07-08'!$G$20</f>
        <v>6881</v>
      </c>
      <c r="H26" s="54">
        <f>SUM(F26:G26)</f>
        <v>17892</v>
      </c>
      <c r="I26" s="26">
        <f t="shared" si="3"/>
        <v>1.1705105460279914</v>
      </c>
      <c r="J26" s="2">
        <f t="shared" si="4"/>
        <v>0.24295520231213874</v>
      </c>
      <c r="K26" s="27">
        <f t="shared" si="5"/>
        <v>0.6864926006221133</v>
      </c>
      <c r="L26" s="20" t="s">
        <v>42</v>
      </c>
    </row>
    <row r="27" spans="1:12" ht="24" customHeight="1">
      <c r="A27" s="57"/>
      <c r="B27" s="13" t="s">
        <v>23</v>
      </c>
      <c r="C27" s="47">
        <f>'[8]madaba mu 07-08'!$C$20</f>
        <v>9100</v>
      </c>
      <c r="D27" s="31">
        <f>'[8]madaba mu 07-08'!$D$20</f>
        <v>1000</v>
      </c>
      <c r="E27" s="48">
        <f t="shared" si="1"/>
        <v>10100</v>
      </c>
      <c r="F27" s="47">
        <f>'[8]madaba mu 07-08'!$F$20</f>
        <v>14450</v>
      </c>
      <c r="G27" s="31">
        <f>'[8]madaba mu 07-08'!$G$20</f>
        <v>1850</v>
      </c>
      <c r="H27" s="54">
        <f t="shared" si="2"/>
        <v>16300</v>
      </c>
      <c r="I27" s="26">
        <f t="shared" si="3"/>
        <v>0.5879120879120879</v>
      </c>
      <c r="J27" s="2">
        <f t="shared" si="4"/>
        <v>0.85</v>
      </c>
      <c r="K27" s="27">
        <f t="shared" si="5"/>
        <v>0.6138613861386139</v>
      </c>
      <c r="L27" s="20" t="s">
        <v>30</v>
      </c>
    </row>
    <row r="28" spans="1:12" ht="21" customHeight="1" thickBot="1">
      <c r="A28" s="57"/>
      <c r="B28" s="14" t="s">
        <v>25</v>
      </c>
      <c r="C28" s="51">
        <f>'[15]salt mus07-08'!$C$20</f>
        <v>522</v>
      </c>
      <c r="D28" s="33">
        <f>'[15]salt mus07-08'!$D$20</f>
        <v>2153</v>
      </c>
      <c r="E28" s="52">
        <f t="shared" si="1"/>
        <v>2675</v>
      </c>
      <c r="F28" s="51">
        <f>'[15]salt mus07-08'!$F$20</f>
        <v>399</v>
      </c>
      <c r="G28" s="33">
        <f>'[15]salt mus07-08'!$G$20</f>
        <v>1225</v>
      </c>
      <c r="H28" s="56">
        <f t="shared" si="2"/>
        <v>1624</v>
      </c>
      <c r="I28" s="28">
        <f t="shared" si="3"/>
        <v>-0.23563218390804597</v>
      </c>
      <c r="J28" s="29">
        <f t="shared" si="4"/>
        <v>-0.431026474686484</v>
      </c>
      <c r="K28" s="30">
        <f t="shared" si="5"/>
        <v>-0.39289719626168224</v>
      </c>
      <c r="L28" s="21" t="s">
        <v>31</v>
      </c>
    </row>
    <row r="29" spans="1:12" ht="12.75">
      <c r="A29" s="57"/>
      <c r="B29" s="58" t="s">
        <v>47</v>
      </c>
      <c r="C29" s="58"/>
      <c r="D29" s="58"/>
      <c r="J29" s="59" t="s">
        <v>33</v>
      </c>
      <c r="K29" s="59"/>
      <c r="L29" s="60"/>
    </row>
    <row r="30" spans="2:7" ht="12.75">
      <c r="B30" s="41" t="s">
        <v>53</v>
      </c>
      <c r="G30" s="11"/>
    </row>
    <row r="31" ht="12.75">
      <c r="B31" s="41"/>
    </row>
    <row r="32" ht="15.75">
      <c r="E32" s="40"/>
    </row>
    <row r="33" ht="15.75">
      <c r="J33" s="43"/>
    </row>
    <row r="34" ht="15.75">
      <c r="J34" s="42"/>
    </row>
  </sheetData>
  <sheetProtection formatCells="0" formatColumns="0" formatRows="0" insertColumns="0" insertRows="0" insertHyperlinks="0" deleteColumns="0" deleteRows="0" sort="0" autoFilter="0" pivotTables="0"/>
  <mergeCells count="15">
    <mergeCell ref="F5:H5"/>
    <mergeCell ref="L4:L8"/>
    <mergeCell ref="C4:E4"/>
    <mergeCell ref="F4:H4"/>
    <mergeCell ref="I4:K5"/>
    <mergeCell ref="A1:A29"/>
    <mergeCell ref="B29:D29"/>
    <mergeCell ref="J29:L29"/>
    <mergeCell ref="I6:K6"/>
    <mergeCell ref="C6:E6"/>
    <mergeCell ref="F6:H6"/>
    <mergeCell ref="B1:L1"/>
    <mergeCell ref="B2:L2"/>
    <mergeCell ref="B4:B8"/>
    <mergeCell ref="C5:E5"/>
  </mergeCells>
  <printOptions/>
  <pageMargins left="0.17" right="0.25" top="0.18" bottom="0.22" header="0.17" footer="0.22"/>
  <pageSetup horizontalDpi="1200" verticalDpi="1200" orientation="landscape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2009-02-08T12:55:20Z</cp:lastPrinted>
  <dcterms:created xsi:type="dcterms:W3CDTF">2003-07-07T10:02:20Z</dcterms:created>
  <dcterms:modified xsi:type="dcterms:W3CDTF">2009-03-12T12:21:09Z</dcterms:modified>
  <cp:category/>
  <cp:version/>
  <cp:contentType/>
  <cp:contentStatus/>
</cp:coreProperties>
</file>