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65386" windowWidth="7620" windowHeight="8805" firstSheet="1" activeTab="1"/>
  </bookViews>
  <sheets>
    <sheet name="Sheet1" sheetId="1" r:id="rId1"/>
    <sheet name="arr. 2009-2010" sheetId="2" r:id="rId2"/>
  </sheets>
  <externalReferences>
    <externalReference r:id="rId5"/>
  </externalReferences>
  <definedNames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<sst xmlns="http://schemas.openxmlformats.org/spreadsheetml/2006/main" count="90" uniqueCount="60">
  <si>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</si>
  <si>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</si>
  <si>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</si>
  <si>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</si>
  <si>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</si>
  <si>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</si>
  <si>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</si>
  <si>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</si>
  <si>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</si>
  <si>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</si>
  <si>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</si>
  <si>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</si>
  <si>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</si>
  <si>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</si>
  <si>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</si>
  <si>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</si>
  <si>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</si>
  <si>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</si>
  <si>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</si>
  <si>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</si>
  <si>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</si>
  <si>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</si>
  <si>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</si>
  <si>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</si>
  <si>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</si>
  <si>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</si>
  <si>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</si>
  <si>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</si>
  <si>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</si>
  <si>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</si>
  <si>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>August</t>
  </si>
  <si>
    <t>September</t>
  </si>
  <si>
    <t>October</t>
  </si>
  <si>
    <t>November</t>
  </si>
  <si>
    <t>December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</si>
  <si>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</si>
  <si>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</si>
  <si>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</si>
  <si>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</si>
  <si>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</si>
  <si>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</si>
  <si>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</si>
  <si>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</si>
  <si>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المصدر : وزارة السياحة و الاثار</t>
  </si>
  <si>
    <t>Source : Ministry of Tourism &amp; Antiquities</t>
  </si>
  <si>
    <r>
      <t>سياح المبيت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Overnight Visitors</t>
    </r>
  </si>
  <si>
    <r>
      <t>زوار اليوم الواحد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Same Day Visitors</t>
    </r>
  </si>
  <si>
    <r>
      <t>ا</t>
    </r>
    <r>
      <rPr>
        <b/>
        <sz val="11"/>
        <rFont val="Times New Roman"/>
        <family val="1"/>
      </rPr>
      <t>لمجموع Total</t>
    </r>
  </si>
  <si>
    <t>الربع الثاني</t>
  </si>
  <si>
    <t>لربع الاول</t>
  </si>
  <si>
    <t>الربع الثالث</t>
  </si>
  <si>
    <t>الربع الرابع</t>
  </si>
  <si>
    <t>4th Qrtr</t>
  </si>
  <si>
    <t>3rd Qrtr</t>
  </si>
  <si>
    <t>1st Qrtr</t>
  </si>
  <si>
    <t>2nd Qrtr</t>
  </si>
  <si>
    <r>
      <t xml:space="preserve">    ا</t>
    </r>
    <r>
      <rPr>
        <b/>
        <sz val="11"/>
        <rFont val="Times New Roman"/>
        <family val="1"/>
      </rPr>
      <t>لمجموع      Total</t>
    </r>
  </si>
  <si>
    <r>
      <t xml:space="preserve">جدول </t>
    </r>
    <r>
      <rPr>
        <b/>
        <sz val="11"/>
        <rFont val="Times New Roman"/>
        <family val="1"/>
      </rPr>
      <t>1.2</t>
    </r>
    <r>
      <rPr>
        <b/>
        <sz val="12"/>
        <rFont val="Times New Roman"/>
        <family val="1"/>
      </rPr>
      <t xml:space="preserve"> عدد سياح المبيت وزواراليوم الواحد شهريا 2009-2010 </t>
    </r>
  </si>
  <si>
    <t>Table 2.1  Tourist Overnight and Same Day visitors by Month, 2009 -2010</t>
  </si>
  <si>
    <t xml:space="preserve"> التغير النسبي Relative Change 01/09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</si>
</sst>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د.ا.&quot;\ #,##0_-;&quot;د.ا.&quot;\ #,##0\-"/>
    <numFmt numFmtId="173" formatCode="&quot;د.ا.&quot;\ #,##0_-;[Red]&quot;د.ا.&quot;\ #,##0\-"/>
    <numFmt numFmtId="174" formatCode="&quot;د.ا.&quot;\ #,##0.00_-;&quot;د.ا.&quot;\ #,##0.00\-"/>
    <numFmt numFmtId="175" formatCode="&quot;د.ا.&quot;\ #,##0.00_-;[Red]&quot;د.ا.&quot;\ #,##0.00\-"/>
    <numFmt numFmtId="176" formatCode="_-&quot;د.ا.&quot;\ * #,##0_-;_-&quot;د.ا.&quot;\ * #,##0\-;_-&quot;د.ا.&quot;\ * &quot;-&quot;_-;_-@_-"/>
    <numFmt numFmtId="177" formatCode="_-&quot;د.ا.&quot;\ * #,##0.00_-;_-&quot;د.ا.&quot;\ * #,##0.00\-;_-&quot;د.ا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  <numFmt numFmtId="203" formatCode="#,##0.0000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13" fillId="38" borderId="16" xfId="0" applyFont="1" applyFill="1" applyBorder="1" applyAlignment="1">
      <alignment horizontal="left"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5" fillId="38" borderId="17" xfId="0" applyFont="1" applyFill="1" applyBorder="1" applyAlignment="1">
      <alignment horizontal="center" vertical="center"/>
    </xf>
    <xf numFmtId="0" fontId="14" fillId="38" borderId="17" xfId="0" applyFont="1" applyFill="1" applyBorder="1" applyAlignment="1">
      <alignment/>
    </xf>
    <xf numFmtId="0" fontId="14" fillId="38" borderId="0" xfId="0" applyFont="1" applyFill="1" applyAlignment="1">
      <alignment/>
    </xf>
    <xf numFmtId="3" fontId="12" fillId="38" borderId="18" xfId="0" applyNumberFormat="1" applyFont="1" applyFill="1" applyBorder="1" applyAlignment="1">
      <alignment horizontal="center" vertical="center"/>
    </xf>
    <xf numFmtId="3" fontId="12" fillId="38" borderId="19" xfId="0" applyNumberFormat="1" applyFont="1" applyFill="1" applyBorder="1" applyAlignment="1">
      <alignment horizontal="center" vertical="center"/>
    </xf>
    <xf numFmtId="3" fontId="5" fillId="38" borderId="20" xfId="0" applyNumberFormat="1" applyFont="1" applyFill="1" applyBorder="1" applyAlignment="1">
      <alignment horizontal="center" vertical="center"/>
    </xf>
    <xf numFmtId="202" fontId="12" fillId="38" borderId="19" xfId="0" applyNumberFormat="1" applyFont="1" applyFill="1" applyBorder="1" applyAlignment="1">
      <alignment horizontal="center" vertical="center"/>
    </xf>
    <xf numFmtId="202" fontId="12" fillId="38" borderId="18" xfId="0" applyNumberFormat="1" applyFont="1" applyFill="1" applyBorder="1" applyAlignment="1">
      <alignment horizontal="center" vertical="center"/>
    </xf>
    <xf numFmtId="202" fontId="5" fillId="38" borderId="20" xfId="0" applyNumberFormat="1" applyFont="1" applyFill="1" applyBorder="1" applyAlignment="1">
      <alignment horizontal="center" vertical="center"/>
    </xf>
    <xf numFmtId="3" fontId="5" fillId="38" borderId="2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5" fillId="38" borderId="22" xfId="0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 vertical="center"/>
    </xf>
    <xf numFmtId="0" fontId="5" fillId="38" borderId="0" xfId="0" applyFont="1" applyFill="1" applyBorder="1" applyAlignment="1">
      <alignment horizontal="left"/>
    </xf>
    <xf numFmtId="3" fontId="5" fillId="38" borderId="0" xfId="0" applyNumberFormat="1" applyFont="1" applyFill="1" applyAlignment="1">
      <alignment/>
    </xf>
    <xf numFmtId="3" fontId="5" fillId="38" borderId="0" xfId="0" applyNumberFormat="1" applyFont="1" applyFill="1" applyAlignment="1">
      <alignment horizontal="left"/>
    </xf>
    <xf numFmtId="3" fontId="15" fillId="38" borderId="23" xfId="0" applyNumberFormat="1" applyFont="1" applyFill="1" applyBorder="1" applyAlignment="1">
      <alignment horizontal="center" vertical="top" wrapText="1"/>
    </xf>
    <xf numFmtId="3" fontId="15" fillId="38" borderId="24" xfId="0" applyNumberFormat="1" applyFont="1" applyFill="1" applyBorder="1" applyAlignment="1">
      <alignment horizontal="center" vertical="top" wrapText="1"/>
    </xf>
    <xf numFmtId="3" fontId="15" fillId="38" borderId="25" xfId="0" applyNumberFormat="1" applyFont="1" applyFill="1" applyBorder="1" applyAlignment="1">
      <alignment horizontal="center" vertical="top" wrapText="1"/>
    </xf>
    <xf numFmtId="3" fontId="11" fillId="38" borderId="26" xfId="0" applyNumberFormat="1" applyFont="1" applyFill="1" applyBorder="1" applyAlignment="1">
      <alignment horizontal="center" vertical="top" wrapText="1"/>
    </xf>
    <xf numFmtId="0" fontId="14" fillId="38" borderId="17" xfId="0" applyFont="1" applyFill="1" applyBorder="1" applyAlignment="1">
      <alignment horizontal="left"/>
    </xf>
    <xf numFmtId="0" fontId="13" fillId="38" borderId="16" xfId="0" applyFont="1" applyFill="1" applyBorder="1" applyAlignment="1">
      <alignment horizontal="left" vertical="center"/>
    </xf>
    <xf numFmtId="0" fontId="5" fillId="38" borderId="27" xfId="0" applyFont="1" applyFill="1" applyBorder="1" applyAlignment="1">
      <alignment horizontal="left"/>
    </xf>
    <xf numFmtId="0" fontId="11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8" borderId="0" xfId="0" applyFont="1" applyFill="1" applyBorder="1" applyAlignment="1">
      <alignment/>
    </xf>
    <xf numFmtId="3" fontId="5" fillId="38" borderId="28" xfId="0" applyNumberFormat="1" applyFont="1" applyFill="1" applyBorder="1" applyAlignment="1">
      <alignment horizontal="center" vertical="center"/>
    </xf>
    <xf numFmtId="0" fontId="13" fillId="38" borderId="29" xfId="0" applyFont="1" applyFill="1" applyBorder="1" applyAlignment="1">
      <alignment horizontal="left" vertical="center"/>
    </xf>
    <xf numFmtId="0" fontId="16" fillId="38" borderId="29" xfId="0" applyFont="1" applyFill="1" applyBorder="1" applyAlignment="1">
      <alignment horizontal="right" vertical="center"/>
    </xf>
    <xf numFmtId="0" fontId="16" fillId="38" borderId="16" xfId="0" applyFont="1" applyFill="1" applyBorder="1" applyAlignment="1">
      <alignment horizontal="right" vertical="center"/>
    </xf>
    <xf numFmtId="0" fontId="14" fillId="38" borderId="16" xfId="0" applyFont="1" applyFill="1" applyBorder="1" applyAlignment="1">
      <alignment horizontal="right" vertical="center"/>
    </xf>
    <xf numFmtId="0" fontId="14" fillId="38" borderId="16" xfId="0" applyFont="1" applyFill="1" applyBorder="1" applyAlignment="1">
      <alignment horizontal="right"/>
    </xf>
    <xf numFmtId="0" fontId="17" fillId="38" borderId="13" xfId="0" applyFont="1" applyFill="1" applyBorder="1" applyAlignment="1">
      <alignment horizontal="right" vertical="center"/>
    </xf>
    <xf numFmtId="0" fontId="10" fillId="38" borderId="0" xfId="0" applyFont="1" applyFill="1" applyBorder="1" applyAlignment="1">
      <alignment vertical="center" textRotation="90" readingOrder="1"/>
    </xf>
    <xf numFmtId="202" fontId="12" fillId="38" borderId="30" xfId="0" applyNumberFormat="1" applyFont="1" applyFill="1" applyBorder="1" applyAlignment="1">
      <alignment horizontal="center" vertical="center"/>
    </xf>
    <xf numFmtId="202" fontId="12" fillId="38" borderId="31" xfId="0" applyNumberFormat="1" applyFont="1" applyFill="1" applyBorder="1" applyAlignment="1">
      <alignment horizontal="center" vertical="center"/>
    </xf>
    <xf numFmtId="202" fontId="12" fillId="38" borderId="28" xfId="0" applyNumberFormat="1" applyFont="1" applyFill="1" applyBorder="1" applyAlignment="1">
      <alignment horizontal="center" vertical="center"/>
    </xf>
    <xf numFmtId="202" fontId="12" fillId="38" borderId="20" xfId="0" applyNumberFormat="1" applyFont="1" applyFill="1" applyBorder="1" applyAlignment="1">
      <alignment horizontal="center" vertical="center"/>
    </xf>
    <xf numFmtId="202" fontId="12" fillId="38" borderId="14" xfId="0" applyNumberFormat="1" applyFont="1" applyFill="1" applyBorder="1" applyAlignment="1">
      <alignment horizontal="center" vertical="center"/>
    </xf>
    <xf numFmtId="202" fontId="12" fillId="38" borderId="15" xfId="0" applyNumberFormat="1" applyFont="1" applyFill="1" applyBorder="1" applyAlignment="1">
      <alignment horizontal="center" vertical="center"/>
    </xf>
    <xf numFmtId="202" fontId="12" fillId="38" borderId="32" xfId="0" applyNumberFormat="1" applyFont="1" applyFill="1" applyBorder="1" applyAlignment="1">
      <alignment horizontal="center" vertical="center"/>
    </xf>
    <xf numFmtId="202" fontId="5" fillId="38" borderId="33" xfId="0" applyNumberFormat="1" applyFont="1" applyFill="1" applyBorder="1" applyAlignment="1">
      <alignment horizontal="center" vertical="center"/>
    </xf>
    <xf numFmtId="202" fontId="5" fillId="37" borderId="33" xfId="0" applyNumberFormat="1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right" vertical="center"/>
    </xf>
    <xf numFmtId="3" fontId="5" fillId="37" borderId="21" xfId="0" applyNumberFormat="1" applyFont="1" applyFill="1" applyBorder="1" applyAlignment="1">
      <alignment horizontal="center" vertical="center"/>
    </xf>
    <xf numFmtId="3" fontId="5" fillId="37" borderId="11" xfId="0" applyNumberFormat="1" applyFont="1" applyFill="1" applyBorder="1" applyAlignment="1">
      <alignment horizontal="center" vertical="center"/>
    </xf>
    <xf numFmtId="3" fontId="5" fillId="37" borderId="33" xfId="0" applyNumberFormat="1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left" vertical="center"/>
    </xf>
    <xf numFmtId="202" fontId="5" fillId="37" borderId="21" xfId="0" applyNumberFormat="1" applyFont="1" applyFill="1" applyBorder="1" applyAlignment="1">
      <alignment horizontal="center" vertical="center"/>
    </xf>
    <xf numFmtId="202" fontId="5" fillId="37" borderId="11" xfId="0" applyNumberFormat="1" applyFont="1" applyFill="1" applyBorder="1" applyAlignment="1">
      <alignment horizontal="center" vertical="center"/>
    </xf>
    <xf numFmtId="202" fontId="5" fillId="38" borderId="21" xfId="0" applyNumberFormat="1" applyFont="1" applyFill="1" applyBorder="1" applyAlignment="1">
      <alignment horizontal="center" vertical="center"/>
    </xf>
    <xf numFmtId="202" fontId="5" fillId="38" borderId="11" xfId="0" applyNumberFormat="1" applyFont="1" applyFill="1" applyBorder="1" applyAlignment="1">
      <alignment horizontal="center" vertical="center"/>
    </xf>
    <xf numFmtId="3" fontId="11" fillId="38" borderId="34" xfId="0" applyNumberFormat="1" applyFont="1" applyFill="1" applyBorder="1" applyAlignment="1">
      <alignment horizontal="center" vertical="center" wrapText="1"/>
    </xf>
    <xf numFmtId="3" fontId="15" fillId="38" borderId="21" xfId="0" applyNumberFormat="1" applyFont="1" applyFill="1" applyBorder="1" applyAlignment="1">
      <alignment horizontal="center" vertical="top" wrapText="1"/>
    </xf>
    <xf numFmtId="3" fontId="15" fillId="38" borderId="11" xfId="0" applyNumberFormat="1" applyFont="1" applyFill="1" applyBorder="1" applyAlignment="1">
      <alignment horizontal="center" vertical="top" wrapText="1"/>
    </xf>
    <xf numFmtId="3" fontId="11" fillId="38" borderId="33" xfId="0" applyNumberFormat="1" applyFont="1" applyFill="1" applyBorder="1" applyAlignment="1">
      <alignment horizontal="center" vertical="top" wrapText="1"/>
    </xf>
    <xf numFmtId="3" fontId="12" fillId="38" borderId="30" xfId="0" applyNumberFormat="1" applyFont="1" applyFill="1" applyBorder="1" applyAlignment="1">
      <alignment horizontal="center" vertical="center"/>
    </xf>
    <xf numFmtId="3" fontId="12" fillId="38" borderId="31" xfId="0" applyNumberFormat="1" applyFont="1" applyFill="1" applyBorder="1" applyAlignment="1">
      <alignment horizontal="center" vertical="center"/>
    </xf>
    <xf numFmtId="202" fontId="5" fillId="38" borderId="0" xfId="0" applyNumberFormat="1" applyFont="1" applyFill="1" applyAlignment="1">
      <alignment horizontal="left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5" xfId="0" applyFont="1" applyFill="1" applyBorder="1" applyAlignment="1" quotePrefix="1">
      <alignment horizontal="center"/>
    </xf>
    <xf numFmtId="0" fontId="5" fillId="33" borderId="36" xfId="0" applyFont="1" applyFill="1" applyBorder="1" applyAlignment="1" quotePrefix="1">
      <alignment horizontal="center"/>
    </xf>
    <xf numFmtId="0" fontId="5" fillId="33" borderId="37" xfId="0" applyFont="1" applyFill="1" applyBorder="1" applyAlignment="1" quotePrefix="1">
      <alignment horizontal="center"/>
    </xf>
    <xf numFmtId="0" fontId="12" fillId="38" borderId="0" xfId="0" applyFont="1" applyFill="1" applyAlignment="1">
      <alignment horizontal="left"/>
    </xf>
    <xf numFmtId="0" fontId="10" fillId="33" borderId="29" xfId="0" applyFont="1" applyFill="1" applyBorder="1" applyAlignment="1">
      <alignment/>
    </xf>
    <xf numFmtId="0" fontId="10" fillId="33" borderId="38" xfId="0" applyFont="1" applyFill="1" applyBorder="1" applyAlignment="1">
      <alignment/>
    </xf>
    <xf numFmtId="0" fontId="10" fillId="38" borderId="0" xfId="0" applyFont="1" applyFill="1" applyBorder="1" applyAlignment="1">
      <alignment horizontal="center" vertical="center" textRotation="90" readingOrder="1"/>
    </xf>
    <xf numFmtId="0" fontId="11" fillId="38" borderId="0" xfId="0" applyFont="1" applyFill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3" borderId="30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33" borderId="28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left" vertical="center" textRotation="91"/>
    </xf>
    <xf numFmtId="0" fontId="10" fillId="33" borderId="38" xfId="0" applyFont="1" applyFill="1" applyBorder="1" applyAlignment="1">
      <alignment horizontal="left" vertical="center" textRotation="9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ymantec-backup\Main\stat%202009\arr%20dep%202009\serv%202009\JULY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b_n99"/>
      <sheetName val="Sheet1"/>
      <sheetName val="Sheet3"/>
    </sheetNames>
    <sheetDataSet>
      <sheetData sheetId="2">
        <row r="118">
          <cell r="R118">
            <v>510471.8302789836</v>
          </cell>
          <cell r="T118">
            <v>461625.2530960426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6" t="s">
        <v>18</v>
      </c>
      <c r="C1" s="87"/>
      <c r="D1" s="88"/>
      <c r="E1" s="89" t="s">
        <v>1</v>
      </c>
      <c r="F1" s="90"/>
      <c r="G1" s="91"/>
      <c r="H1" s="86" t="s">
        <v>2</v>
      </c>
      <c r="I1" s="87"/>
      <c r="J1" s="88"/>
      <c r="K1" s="86" t="s">
        <v>3</v>
      </c>
      <c r="L1" s="87"/>
      <c r="M1" s="88"/>
      <c r="N1" s="86" t="s">
        <v>4</v>
      </c>
      <c r="O1" s="87"/>
      <c r="P1" s="88"/>
      <c r="Q1" s="86" t="s">
        <v>5</v>
      </c>
      <c r="R1" s="87"/>
      <c r="S1" s="88"/>
      <c r="T1" s="86" t="s">
        <v>6</v>
      </c>
      <c r="U1" s="87"/>
      <c r="V1" s="88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68"/>
  <sheetViews>
    <sheetView rightToLeft="1" tabSelected="1" zoomScalePageLayoutView="0" workbookViewId="0" topLeftCell="A1">
      <pane xSplit="1860" ySplit="2685" topLeftCell="A16" activePane="bottomRight" state="split"/>
      <selection pane="topLeft" activeCell="B3" sqref="B1:B16384"/>
      <selection pane="topRight" activeCell="I4" sqref="I4:K4"/>
      <selection pane="bottomLeft" activeCell="B15" sqref="A15:IV22"/>
      <selection pane="bottomRight" activeCell="G22" sqref="G22"/>
    </sheetView>
  </sheetViews>
  <sheetFormatPr defaultColWidth="9.140625" defaultRowHeight="19.5" customHeight="1"/>
  <cols>
    <col min="1" max="1" width="2.7109375" style="23" customWidth="1"/>
    <col min="2" max="2" width="10.7109375" style="50" customWidth="1"/>
    <col min="3" max="3" width="11.8515625" style="22" customWidth="1"/>
    <col min="4" max="4" width="12.7109375" style="22" customWidth="1"/>
    <col min="5" max="5" width="11.421875" style="22" customWidth="1"/>
    <col min="6" max="6" width="10.421875" style="23" customWidth="1"/>
    <col min="7" max="7" width="12.7109375" style="23" customWidth="1"/>
    <col min="8" max="8" width="12.140625" style="23" customWidth="1"/>
    <col min="9" max="9" width="13.140625" style="22" customWidth="1"/>
    <col min="10" max="10" width="12.28125" style="22" customWidth="1"/>
    <col min="11" max="11" width="14.28125" style="22" customWidth="1"/>
    <col min="12" max="12" width="17.00390625" style="48" customWidth="1"/>
    <col min="13" max="13" width="9.140625" style="23" customWidth="1"/>
    <col min="14" max="14" width="9.140625" style="24" customWidth="1"/>
    <col min="15" max="16384" width="9.140625" style="23" customWidth="1"/>
  </cols>
  <sheetData>
    <row r="1" spans="1:19" s="24" customFormat="1" ht="19.5" customHeight="1">
      <c r="A1" s="95"/>
      <c r="B1" s="96" t="s">
        <v>57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49"/>
      <c r="N1" s="49"/>
      <c r="O1" s="49"/>
      <c r="P1" s="49"/>
      <c r="Q1" s="49"/>
      <c r="R1" s="49"/>
      <c r="S1" s="49"/>
    </row>
    <row r="2" spans="1:19" s="24" customFormat="1" ht="19.5" customHeight="1">
      <c r="A2" s="95"/>
      <c r="B2" s="97" t="s">
        <v>58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52"/>
      <c r="N2" s="52"/>
      <c r="O2" s="52"/>
      <c r="P2" s="52"/>
      <c r="Q2" s="52"/>
      <c r="R2" s="52"/>
      <c r="S2" s="52"/>
    </row>
    <row r="3" spans="1:13" s="27" customFormat="1" ht="19.5" customHeight="1" thickBot="1">
      <c r="A3" s="95"/>
      <c r="B3" s="50"/>
      <c r="C3" s="25"/>
      <c r="D3" s="25"/>
      <c r="E3" s="25"/>
      <c r="F3" s="25"/>
      <c r="G3" s="26"/>
      <c r="H3" s="26"/>
      <c r="I3" s="26"/>
      <c r="J3" s="26"/>
      <c r="K3" s="26"/>
      <c r="L3" s="46"/>
      <c r="M3" s="36"/>
    </row>
    <row r="4" spans="1:26" s="21" customFormat="1" ht="43.5" customHeight="1" thickBot="1">
      <c r="A4" s="95"/>
      <c r="B4" s="93" t="s">
        <v>22</v>
      </c>
      <c r="C4" s="98">
        <v>2009</v>
      </c>
      <c r="D4" s="99"/>
      <c r="E4" s="100"/>
      <c r="F4" s="101">
        <v>2010</v>
      </c>
      <c r="G4" s="102"/>
      <c r="H4" s="103"/>
      <c r="I4" s="106" t="s">
        <v>59</v>
      </c>
      <c r="J4" s="107"/>
      <c r="K4" s="108"/>
      <c r="L4" s="104" t="s">
        <v>27</v>
      </c>
      <c r="M4" s="37"/>
      <c r="S4" s="35"/>
      <c r="Z4" s="23"/>
    </row>
    <row r="5" spans="1:12" s="22" customFormat="1" ht="19.5" customHeight="1" thickBot="1">
      <c r="A5" s="95"/>
      <c r="B5" s="94"/>
      <c r="C5" s="80" t="s">
        <v>45</v>
      </c>
      <c r="D5" s="81" t="s">
        <v>46</v>
      </c>
      <c r="E5" s="82" t="s">
        <v>47</v>
      </c>
      <c r="F5" s="43" t="s">
        <v>45</v>
      </c>
      <c r="G5" s="44" t="s">
        <v>46</v>
      </c>
      <c r="H5" s="45" t="s">
        <v>47</v>
      </c>
      <c r="I5" s="43" t="s">
        <v>45</v>
      </c>
      <c r="J5" s="42" t="s">
        <v>46</v>
      </c>
      <c r="K5" s="79" t="s">
        <v>56</v>
      </c>
      <c r="L5" s="105"/>
    </row>
    <row r="6" spans="1:14" ht="19.5" customHeight="1">
      <c r="A6" s="95"/>
      <c r="B6" s="55" t="s">
        <v>23</v>
      </c>
      <c r="C6" s="83">
        <v>215572.08107075765</v>
      </c>
      <c r="D6" s="84">
        <v>183696.05741397585</v>
      </c>
      <c r="E6" s="53">
        <f>+D6+C6</f>
        <v>399268.1384847335</v>
      </c>
      <c r="F6" s="29">
        <v>281038.5743539982</v>
      </c>
      <c r="G6" s="28">
        <v>197315.71959798475</v>
      </c>
      <c r="H6" s="53">
        <f>+G6+F6</f>
        <v>478354.2939519829</v>
      </c>
      <c r="I6" s="61">
        <f aca="true" t="shared" si="0" ref="I6:K13">(F6-C6)/C6</f>
        <v>0.30368725373928335</v>
      </c>
      <c r="J6" s="62">
        <f t="shared" si="0"/>
        <v>0.0741423761388397</v>
      </c>
      <c r="K6" s="63">
        <f t="shared" si="0"/>
        <v>0.19807780246976392</v>
      </c>
      <c r="L6" s="54" t="s">
        <v>11</v>
      </c>
      <c r="N6" s="23"/>
    </row>
    <row r="7" spans="1:14" ht="19.5" customHeight="1">
      <c r="A7" s="95"/>
      <c r="B7" s="56" t="s">
        <v>24</v>
      </c>
      <c r="C7" s="29">
        <v>208931.0965760607</v>
      </c>
      <c r="D7" s="28">
        <v>177558.22248638136</v>
      </c>
      <c r="E7" s="30">
        <f>+D7+C7</f>
        <v>386489.31906244205</v>
      </c>
      <c r="F7" s="29">
        <v>270894.40397954243</v>
      </c>
      <c r="G7" s="28">
        <v>196908.46432004505</v>
      </c>
      <c r="H7" s="30">
        <f>+G7+F7</f>
        <v>467802.8682995875</v>
      </c>
      <c r="I7" s="31">
        <f t="shared" si="0"/>
        <v>0.29657292963531734</v>
      </c>
      <c r="J7" s="32">
        <f t="shared" si="0"/>
        <v>0.10897970008202716</v>
      </c>
      <c r="K7" s="64">
        <f t="shared" si="0"/>
        <v>0.21039015886492912</v>
      </c>
      <c r="L7" s="47" t="s">
        <v>12</v>
      </c>
      <c r="N7" s="23"/>
    </row>
    <row r="8" spans="1:14" ht="19.5" customHeight="1" thickBot="1">
      <c r="A8" s="95"/>
      <c r="B8" s="56" t="s">
        <v>25</v>
      </c>
      <c r="C8" s="29">
        <v>237571.40621883993</v>
      </c>
      <c r="D8" s="28">
        <v>192674.92755951852</v>
      </c>
      <c r="E8" s="30">
        <f>+D8+C8</f>
        <v>430246.3337783584</v>
      </c>
      <c r="F8" s="29">
        <v>331526</v>
      </c>
      <c r="G8" s="28">
        <v>257128.46028262412</v>
      </c>
      <c r="H8" s="30">
        <f>+G8+F8</f>
        <v>588654.4602826241</v>
      </c>
      <c r="I8" s="65">
        <f t="shared" si="0"/>
        <v>0.39547938565726803</v>
      </c>
      <c r="J8" s="66">
        <f t="shared" si="0"/>
        <v>0.3345195638036272</v>
      </c>
      <c r="K8" s="67">
        <f t="shared" si="0"/>
        <v>0.36818007282746473</v>
      </c>
      <c r="L8" s="47" t="s">
        <v>13</v>
      </c>
      <c r="N8" s="23"/>
    </row>
    <row r="9" spans="1:14" ht="19.5" customHeight="1" thickBot="1">
      <c r="A9" s="95"/>
      <c r="B9" s="70" t="s">
        <v>49</v>
      </c>
      <c r="C9" s="71">
        <f>SUM(C6:C8)</f>
        <v>662074.5838656583</v>
      </c>
      <c r="D9" s="72">
        <f>SUM(D6:D8)</f>
        <v>553929.2074598757</v>
      </c>
      <c r="E9" s="73">
        <f>SUM(C9:D9)</f>
        <v>1216003.791325534</v>
      </c>
      <c r="F9" s="71">
        <f>SUM(F6:F8)</f>
        <v>883458.9783335406</v>
      </c>
      <c r="G9" s="72">
        <f>SUM(G6:G8)</f>
        <v>651352.6442006539</v>
      </c>
      <c r="H9" s="73">
        <f>SUM(F9:G9)</f>
        <v>1534811.6225341945</v>
      </c>
      <c r="I9" s="75">
        <f t="shared" si="0"/>
        <v>0.33437984158111633</v>
      </c>
      <c r="J9" s="76">
        <f t="shared" si="0"/>
        <v>0.175877053292654</v>
      </c>
      <c r="K9" s="69">
        <f t="shared" si="0"/>
        <v>0.2621766753384349</v>
      </c>
      <c r="L9" s="74" t="s">
        <v>54</v>
      </c>
      <c r="N9" s="23"/>
    </row>
    <row r="10" spans="1:14" ht="19.5" customHeight="1">
      <c r="A10" s="95"/>
      <c r="B10" s="56" t="s">
        <v>28</v>
      </c>
      <c r="C10" s="29">
        <v>320149.65559628035</v>
      </c>
      <c r="D10" s="28">
        <v>267551.68412707956</v>
      </c>
      <c r="E10" s="30">
        <f>+D10+C10</f>
        <v>587701.3397233599</v>
      </c>
      <c r="F10" s="29">
        <v>425687.19806750497</v>
      </c>
      <c r="G10" s="28">
        <v>339884</v>
      </c>
      <c r="H10" s="30">
        <f>+G10+F10</f>
        <v>765571.1980675049</v>
      </c>
      <c r="I10" s="31">
        <f t="shared" si="0"/>
        <v>0.3296506512701393</v>
      </c>
      <c r="J10" s="32">
        <f t="shared" si="0"/>
        <v>0.27034894625654693</v>
      </c>
      <c r="K10" s="64">
        <f t="shared" si="0"/>
        <v>0.3026534845536869</v>
      </c>
      <c r="L10" s="47" t="s">
        <v>14</v>
      </c>
      <c r="N10" s="23"/>
    </row>
    <row r="11" spans="1:14" ht="27" customHeight="1">
      <c r="A11" s="95"/>
      <c r="B11" s="57" t="s">
        <v>35</v>
      </c>
      <c r="C11" s="29">
        <v>274910.02283357084</v>
      </c>
      <c r="D11" s="28">
        <v>251971.89900840016</v>
      </c>
      <c r="E11" s="30">
        <f>+D11+C11</f>
        <v>526881.921841971</v>
      </c>
      <c r="F11" s="29">
        <v>351714.73674912064</v>
      </c>
      <c r="G11" s="28">
        <v>277748.2322157918</v>
      </c>
      <c r="H11" s="30">
        <f>+G11+F11</f>
        <v>629462.9689649125</v>
      </c>
      <c r="I11" s="31">
        <f t="shared" si="0"/>
        <v>0.2793812794597416</v>
      </c>
      <c r="J11" s="32">
        <f t="shared" si="0"/>
        <v>0.10229844402820627</v>
      </c>
      <c r="K11" s="64">
        <f t="shared" si="0"/>
        <v>0.19469456603164467</v>
      </c>
      <c r="L11" s="47" t="s">
        <v>15</v>
      </c>
      <c r="N11" s="23"/>
    </row>
    <row r="12" spans="1:14" ht="19.5" customHeight="1" thickBot="1">
      <c r="A12" s="95"/>
      <c r="B12" s="57" t="s">
        <v>36</v>
      </c>
      <c r="C12" s="29">
        <v>307584.44910120254</v>
      </c>
      <c r="D12" s="28">
        <v>294931.88135269907</v>
      </c>
      <c r="E12" s="30">
        <f>+D12+C12</f>
        <v>602516.3304539016</v>
      </c>
      <c r="F12" s="29">
        <v>382092</v>
      </c>
      <c r="G12" s="28">
        <v>326915.1864279054</v>
      </c>
      <c r="H12" s="30">
        <f>+G12+F12</f>
        <v>709007.1864279055</v>
      </c>
      <c r="I12" s="31">
        <f t="shared" si="0"/>
        <v>0.24223445338838545</v>
      </c>
      <c r="J12" s="32">
        <f t="shared" si="0"/>
        <v>0.10844302395697457</v>
      </c>
      <c r="K12" s="64">
        <f t="shared" si="0"/>
        <v>0.17674351812801448</v>
      </c>
      <c r="L12" s="47" t="s">
        <v>16</v>
      </c>
      <c r="N12" s="23"/>
    </row>
    <row r="13" spans="1:14" ht="19.5" customHeight="1" thickBot="1">
      <c r="A13" s="95"/>
      <c r="B13" s="70" t="s">
        <v>48</v>
      </c>
      <c r="C13" s="71">
        <f aca="true" t="shared" si="1" ref="C13:H13">SUM(C10:C12)</f>
        <v>902644.1275310537</v>
      </c>
      <c r="D13" s="71">
        <f t="shared" si="1"/>
        <v>814455.4644881787</v>
      </c>
      <c r="E13" s="71">
        <f t="shared" si="1"/>
        <v>1717099.5920192325</v>
      </c>
      <c r="F13" s="71">
        <f t="shared" si="1"/>
        <v>1159493.9348166257</v>
      </c>
      <c r="G13" s="72">
        <f t="shared" si="1"/>
        <v>944547.4186436972</v>
      </c>
      <c r="H13" s="73">
        <f t="shared" si="1"/>
        <v>2104041.353460323</v>
      </c>
      <c r="I13" s="75">
        <f t="shared" si="0"/>
        <v>0.28455268189482075</v>
      </c>
      <c r="J13" s="76">
        <f t="shared" si="0"/>
        <v>0.1597287510831191</v>
      </c>
      <c r="K13" s="69">
        <f t="shared" si="0"/>
        <v>0.2253461378941127</v>
      </c>
      <c r="L13" s="74" t="s">
        <v>55</v>
      </c>
      <c r="N13" s="23"/>
    </row>
    <row r="14" spans="1:14" ht="19.5" customHeight="1">
      <c r="A14" s="95"/>
      <c r="B14" s="57" t="s">
        <v>37</v>
      </c>
      <c r="C14" s="29">
        <f>'[1]Sheet1'!$R$118</f>
        <v>510471.8302789836</v>
      </c>
      <c r="D14" s="28">
        <f>'[1]Sheet1'!$T$118</f>
        <v>461625.2530960426</v>
      </c>
      <c r="E14" s="30">
        <f>+D14+C14</f>
        <v>972097.0833750262</v>
      </c>
      <c r="F14" s="29">
        <v>634096.2585267089</v>
      </c>
      <c r="G14" s="28">
        <v>536349.1322102369</v>
      </c>
      <c r="H14" s="30">
        <f>+G14+F14</f>
        <v>1170445.390736946</v>
      </c>
      <c r="I14" s="31">
        <f aca="true" t="shared" si="2" ref="I14:K16">(F14-C14)/C14</f>
        <v>0.24217678805148174</v>
      </c>
      <c r="J14" s="32">
        <f t="shared" si="2"/>
        <v>0.16187129844616127</v>
      </c>
      <c r="K14" s="33">
        <f t="shared" si="2"/>
        <v>0.20404166492638132</v>
      </c>
      <c r="L14" s="47" t="s">
        <v>17</v>
      </c>
      <c r="N14" s="23"/>
    </row>
    <row r="15" spans="1:14" ht="19.5" customHeight="1">
      <c r="A15" s="95"/>
      <c r="B15" s="57" t="s">
        <v>38</v>
      </c>
      <c r="C15" s="29">
        <v>482978.7132184013</v>
      </c>
      <c r="D15" s="28">
        <v>404219.46201440104</v>
      </c>
      <c r="E15" s="30">
        <f>+D15+C15</f>
        <v>887198.1752328023</v>
      </c>
      <c r="F15" s="29">
        <v>466735.2719203139</v>
      </c>
      <c r="G15" s="28">
        <v>398786.3454599066</v>
      </c>
      <c r="H15" s="30">
        <f>+G15+F15</f>
        <v>865521.6173802204</v>
      </c>
      <c r="I15" s="31">
        <f t="shared" si="2"/>
        <v>-0.033631795467437484</v>
      </c>
      <c r="J15" s="32">
        <f t="shared" si="2"/>
        <v>-0.013441006841726139</v>
      </c>
      <c r="K15" s="33">
        <f t="shared" si="2"/>
        <v>-0.024432599680329455</v>
      </c>
      <c r="L15" s="47" t="s">
        <v>30</v>
      </c>
      <c r="N15" s="23"/>
    </row>
    <row r="16" spans="1:14" ht="19.5" customHeight="1" thickBot="1">
      <c r="A16" s="95"/>
      <c r="B16" s="57" t="s">
        <v>39</v>
      </c>
      <c r="C16" s="29">
        <v>326987.26031642826</v>
      </c>
      <c r="D16" s="28">
        <v>294532.2128499747</v>
      </c>
      <c r="E16" s="30">
        <f>+D16+C16</f>
        <v>621519.4731664029</v>
      </c>
      <c r="F16" s="29">
        <v>415514.4188314003</v>
      </c>
      <c r="G16" s="28">
        <v>370314.7752583127</v>
      </c>
      <c r="H16" s="30">
        <f>+G16+F16</f>
        <v>785829.194089713</v>
      </c>
      <c r="I16" s="31">
        <f t="shared" si="2"/>
        <v>0.2707358030686075</v>
      </c>
      <c r="J16" s="32">
        <f t="shared" si="2"/>
        <v>0.25729804449925897</v>
      </c>
      <c r="K16" s="33">
        <f t="shared" si="2"/>
        <v>0.26436777609913853</v>
      </c>
      <c r="L16" s="47" t="s">
        <v>31</v>
      </c>
      <c r="N16" s="23"/>
    </row>
    <row r="17" spans="1:14" ht="19.5" customHeight="1" thickBot="1">
      <c r="A17" s="95"/>
      <c r="B17" s="70" t="s">
        <v>50</v>
      </c>
      <c r="C17" s="71">
        <f>SUM(C14:C16)</f>
        <v>1320437.8038138133</v>
      </c>
      <c r="D17" s="71">
        <f>SUM(D14:D16)</f>
        <v>1160376.9279604184</v>
      </c>
      <c r="E17" s="73">
        <f>SUM(C17:D17)</f>
        <v>2480814.7317742314</v>
      </c>
      <c r="F17" s="71">
        <f>SUM(F14:F16)</f>
        <v>1516345.949278423</v>
      </c>
      <c r="G17" s="72">
        <f>SUM(G14:G16)</f>
        <v>1305450.2529284563</v>
      </c>
      <c r="H17" s="73">
        <f>SUM(F17:G17)</f>
        <v>2821796.2022068794</v>
      </c>
      <c r="I17" s="75">
        <f aca="true" t="shared" si="3" ref="I17:K22">(F17-C17)/C17</f>
        <v>0.14836605321263102</v>
      </c>
      <c r="J17" s="76">
        <f t="shared" si="3"/>
        <v>0.12502258660298568</v>
      </c>
      <c r="K17" s="69">
        <f t="shared" si="3"/>
        <v>0.13744737406843135</v>
      </c>
      <c r="L17" s="74" t="s">
        <v>53</v>
      </c>
      <c r="N17" s="23"/>
    </row>
    <row r="18" spans="1:14" ht="19.5" customHeight="1">
      <c r="A18" s="95"/>
      <c r="B18" s="57" t="s">
        <v>40</v>
      </c>
      <c r="C18" s="29">
        <v>306573.84626972885</v>
      </c>
      <c r="D18" s="28">
        <v>250093.0451017388</v>
      </c>
      <c r="E18" s="30">
        <f>+D18+C18</f>
        <v>556666.8913714676</v>
      </c>
      <c r="F18" s="29">
        <v>328185.89073180343</v>
      </c>
      <c r="G18" s="28">
        <v>246371.61313676767</v>
      </c>
      <c r="H18" s="30">
        <f>+G18+F18</f>
        <v>574557.5038685711</v>
      </c>
      <c r="I18" s="31">
        <f t="shared" si="3"/>
        <v>0.07049539523687856</v>
      </c>
      <c r="J18" s="32">
        <f t="shared" si="3"/>
        <v>-0.014880189744809707</v>
      </c>
      <c r="K18" s="64">
        <f t="shared" si="3"/>
        <v>0.032138811871900944</v>
      </c>
      <c r="L18" s="47" t="s">
        <v>32</v>
      </c>
      <c r="N18" s="23"/>
    </row>
    <row r="19" spans="1:14" ht="19.5" customHeight="1">
      <c r="A19" s="95"/>
      <c r="B19" s="58" t="s">
        <v>41</v>
      </c>
      <c r="C19" s="29">
        <v>300052.04181193386</v>
      </c>
      <c r="D19" s="28">
        <v>267881.14999643393</v>
      </c>
      <c r="E19" s="30">
        <f>+D19+C19</f>
        <v>567933.1918083678</v>
      </c>
      <c r="F19" s="29">
        <v>386222.54043580865</v>
      </c>
      <c r="G19" s="28">
        <v>328767.22404565517</v>
      </c>
      <c r="H19" s="30">
        <f>+G19+F19</f>
        <v>714989.7644814638</v>
      </c>
      <c r="I19" s="31">
        <f t="shared" si="3"/>
        <v>0.28718517662307597</v>
      </c>
      <c r="J19" s="32">
        <f t="shared" si="3"/>
        <v>0.22728763875334923</v>
      </c>
      <c r="K19" s="64">
        <f t="shared" si="3"/>
        <v>0.2589328723768549</v>
      </c>
      <c r="L19" s="20" t="s">
        <v>33</v>
      </c>
      <c r="N19" s="23"/>
    </row>
    <row r="20" spans="1:14" ht="19.5" customHeight="1" thickBot="1">
      <c r="A20" s="95"/>
      <c r="B20" s="58" t="s">
        <v>42</v>
      </c>
      <c r="C20" s="29">
        <v>297109.12284007284</v>
      </c>
      <c r="D20" s="28">
        <v>248924.40076001882</v>
      </c>
      <c r="E20" s="30">
        <f>+D20+C20</f>
        <v>546033.5236000917</v>
      </c>
      <c r="F20" s="29">
        <v>283316.6237361607</v>
      </c>
      <c r="G20" s="28">
        <v>213623.0208590325</v>
      </c>
      <c r="H20" s="30">
        <f>+G20+F20</f>
        <v>496939.6445951932</v>
      </c>
      <c r="I20" s="31">
        <f t="shared" si="3"/>
        <v>-0.046422334568758244</v>
      </c>
      <c r="J20" s="32">
        <f t="shared" si="3"/>
        <v>-0.14181566689807729</v>
      </c>
      <c r="K20" s="64">
        <f t="shared" si="3"/>
        <v>-0.08991000897017129</v>
      </c>
      <c r="L20" s="20" t="s">
        <v>34</v>
      </c>
      <c r="N20" s="23"/>
    </row>
    <row r="21" spans="1:14" ht="19.5" customHeight="1" thickBot="1">
      <c r="A21" s="95"/>
      <c r="B21" s="70" t="s">
        <v>51</v>
      </c>
      <c r="C21" s="71">
        <f>SUM(C18:C20)</f>
        <v>903735.0109217355</v>
      </c>
      <c r="D21" s="71">
        <f>SUM(D18:D20)</f>
        <v>766898.5958581916</v>
      </c>
      <c r="E21" s="73">
        <f>SUM(C21:D21)</f>
        <v>1670633.6067799272</v>
      </c>
      <c r="F21" s="71">
        <f>SUM(F18:F20)</f>
        <v>997725.0549037728</v>
      </c>
      <c r="G21" s="71">
        <f>SUM(G18:G20)</f>
        <v>788761.8580414554</v>
      </c>
      <c r="H21" s="73">
        <f>SUM(F21:G21)</f>
        <v>1786486.9129452282</v>
      </c>
      <c r="I21" s="75">
        <f t="shared" si="3"/>
        <v>0.1040017735798186</v>
      </c>
      <c r="J21" s="76">
        <f t="shared" si="3"/>
        <v>0.02850867416023611</v>
      </c>
      <c r="K21" s="69">
        <f t="shared" si="3"/>
        <v>0.06934692663617797</v>
      </c>
      <c r="L21" s="74" t="s">
        <v>52</v>
      </c>
      <c r="N21" s="23"/>
    </row>
    <row r="22" spans="1:14" ht="19.5" customHeight="1" thickBot="1">
      <c r="A22" s="95"/>
      <c r="B22" s="59" t="s">
        <v>29</v>
      </c>
      <c r="C22" s="34">
        <f>SUM(C21,C17,C13,C9)</f>
        <v>3788891.5261322604</v>
      </c>
      <c r="D22" s="34">
        <f>SUM(D21,D17,D13,D9)</f>
        <v>3295660.1957666646</v>
      </c>
      <c r="E22" s="34">
        <f>SUM(E21,E17,E13,E9)</f>
        <v>7084551.721898925</v>
      </c>
      <c r="F22" s="34">
        <f>SUM(F9,F13,F17,F21)</f>
        <v>4557023.917332362</v>
      </c>
      <c r="G22" s="34">
        <f>SUM(G9,G13,G17,G21)</f>
        <v>3690112.1738142627</v>
      </c>
      <c r="H22" s="34">
        <f>SUM(H9,H13,H17,H21)</f>
        <v>8247136.091146626</v>
      </c>
      <c r="I22" s="77">
        <f t="shared" si="3"/>
        <v>0.2027327480615998</v>
      </c>
      <c r="J22" s="78">
        <f t="shared" si="3"/>
        <v>0.11968830359218431</v>
      </c>
      <c r="K22" s="68">
        <f t="shared" si="3"/>
        <v>0.1641013313028767</v>
      </c>
      <c r="L22" s="38" t="s">
        <v>26</v>
      </c>
      <c r="N22" s="23"/>
    </row>
    <row r="23" spans="1:12" ht="19.5" customHeight="1">
      <c r="A23" s="95"/>
      <c r="B23" s="51" t="s">
        <v>43</v>
      </c>
      <c r="E23" s="41"/>
      <c r="F23" s="40"/>
      <c r="G23" s="40"/>
      <c r="H23" s="40"/>
      <c r="I23" s="85"/>
      <c r="J23" s="92" t="s">
        <v>44</v>
      </c>
      <c r="K23" s="92"/>
      <c r="L23" s="92"/>
    </row>
    <row r="24" spans="1:12" ht="19.5" customHeight="1">
      <c r="A24" s="95"/>
      <c r="C24" s="40"/>
      <c r="D24" s="40"/>
      <c r="E24" s="40"/>
      <c r="F24" s="41"/>
      <c r="G24" s="41"/>
      <c r="H24" s="41"/>
      <c r="L24" s="39"/>
    </row>
    <row r="25" spans="1:12" ht="19.5" customHeight="1">
      <c r="A25" s="95"/>
      <c r="C25" s="41"/>
      <c r="D25" s="41"/>
      <c r="E25" s="41"/>
      <c r="F25" s="40"/>
      <c r="G25" s="40"/>
      <c r="I25" s="41"/>
      <c r="L25" s="39"/>
    </row>
    <row r="26" spans="1:12" ht="19.5" customHeight="1">
      <c r="A26" s="95"/>
      <c r="C26" s="41"/>
      <c r="D26" s="41"/>
      <c r="E26" s="41"/>
      <c r="G26" s="40"/>
      <c r="H26" s="40"/>
      <c r="L26" s="39"/>
    </row>
    <row r="27" spans="1:12" ht="19.5" customHeight="1">
      <c r="A27" s="95"/>
      <c r="L27" s="39"/>
    </row>
    <row r="28" spans="1:12" ht="19.5" customHeight="1">
      <c r="A28" s="95"/>
      <c r="L28" s="39"/>
    </row>
    <row r="29" spans="1:12" ht="19.5" customHeight="1">
      <c r="A29" s="95"/>
      <c r="L29" s="39"/>
    </row>
    <row r="30" spans="1:12" ht="19.5" customHeight="1">
      <c r="A30" s="95"/>
      <c r="L30" s="39"/>
    </row>
    <row r="31" spans="1:12" ht="19.5" customHeight="1">
      <c r="A31" s="95"/>
      <c r="L31" s="39"/>
    </row>
    <row r="32" spans="1:12" ht="19.5" customHeight="1">
      <c r="A32" s="95"/>
      <c r="K32" s="39"/>
      <c r="L32" s="39"/>
    </row>
    <row r="33" spans="1:12" ht="19.5" customHeight="1">
      <c r="A33" s="95"/>
      <c r="K33" s="39"/>
      <c r="L33" s="39"/>
    </row>
    <row r="34" spans="1:12" ht="19.5" customHeight="1">
      <c r="A34" s="95"/>
      <c r="K34" s="39"/>
      <c r="L34" s="39"/>
    </row>
    <row r="35" spans="1:12" ht="19.5" customHeight="1">
      <c r="A35" s="95"/>
      <c r="K35" s="39"/>
      <c r="L35" s="39"/>
    </row>
    <row r="36" spans="1:12" ht="19.5" customHeight="1">
      <c r="A36" s="95"/>
      <c r="K36" s="39"/>
      <c r="L36" s="39"/>
    </row>
    <row r="37" spans="1:12" ht="19.5" customHeight="1">
      <c r="A37" s="60"/>
      <c r="K37" s="39"/>
      <c r="L37" s="39"/>
    </row>
    <row r="38" spans="1:12" ht="19.5" customHeight="1">
      <c r="A38" s="60"/>
      <c r="K38" s="39"/>
      <c r="L38" s="39"/>
    </row>
    <row r="39" spans="1:12" ht="19.5" customHeight="1">
      <c r="A39" s="60"/>
      <c r="K39" s="39"/>
      <c r="L39" s="39"/>
    </row>
    <row r="40" spans="1:12" ht="19.5" customHeight="1">
      <c r="A40" s="60"/>
      <c r="K40" s="39"/>
      <c r="L40" s="39"/>
    </row>
    <row r="41" spans="1:12" ht="19.5" customHeight="1">
      <c r="A41" s="60"/>
      <c r="K41" s="39"/>
      <c r="L41" s="39"/>
    </row>
    <row r="42" spans="1:12" ht="19.5" customHeight="1">
      <c r="A42" s="60"/>
      <c r="K42" s="39"/>
      <c r="L42" s="39"/>
    </row>
    <row r="43" spans="1:12" ht="19.5" customHeight="1">
      <c r="A43" s="60"/>
      <c r="K43" s="39"/>
      <c r="L43" s="39"/>
    </row>
    <row r="44" spans="1:12" ht="19.5" customHeight="1">
      <c r="A44" s="60"/>
      <c r="K44" s="39"/>
      <c r="L44" s="39"/>
    </row>
    <row r="45" spans="1:12" ht="19.5" customHeight="1">
      <c r="A45" s="60"/>
      <c r="K45" s="39"/>
      <c r="L45" s="39"/>
    </row>
    <row r="46" spans="1:12" ht="19.5" customHeight="1">
      <c r="A46" s="60"/>
      <c r="K46" s="39"/>
      <c r="L46" s="39"/>
    </row>
    <row r="47" spans="1:12" ht="19.5" customHeight="1">
      <c r="A47" s="60"/>
      <c r="K47" s="39"/>
      <c r="L47" s="39"/>
    </row>
    <row r="48" spans="1:12" ht="19.5" customHeight="1">
      <c r="A48" s="60"/>
      <c r="K48" s="39"/>
      <c r="L48" s="39"/>
    </row>
    <row r="49" spans="11:12" ht="19.5" customHeight="1">
      <c r="K49" s="39"/>
      <c r="L49" s="39"/>
    </row>
    <row r="50" spans="11:12" ht="19.5" customHeight="1">
      <c r="K50" s="39"/>
      <c r="L50" s="39"/>
    </row>
    <row r="51" spans="11:12" ht="19.5" customHeight="1">
      <c r="K51" s="39"/>
      <c r="L51" s="39"/>
    </row>
    <row r="52" spans="11:12" ht="19.5" customHeight="1">
      <c r="K52" s="39"/>
      <c r="L52" s="39"/>
    </row>
    <row r="53" spans="11:12" ht="19.5" customHeight="1">
      <c r="K53" s="39"/>
      <c r="L53" s="39"/>
    </row>
    <row r="54" spans="11:12" ht="19.5" customHeight="1">
      <c r="K54" s="39"/>
      <c r="L54" s="39"/>
    </row>
    <row r="55" spans="11:12" ht="19.5" customHeight="1">
      <c r="K55" s="39"/>
      <c r="L55" s="39"/>
    </row>
    <row r="56" spans="11:12" ht="19.5" customHeight="1">
      <c r="K56" s="39"/>
      <c r="L56" s="39"/>
    </row>
    <row r="57" spans="11:12" ht="19.5" customHeight="1">
      <c r="K57" s="39"/>
      <c r="L57" s="39"/>
    </row>
    <row r="58" spans="11:12" ht="19.5" customHeight="1">
      <c r="K58" s="39"/>
      <c r="L58" s="39"/>
    </row>
    <row r="59" spans="11:12" ht="19.5" customHeight="1">
      <c r="K59" s="39"/>
      <c r="L59" s="39"/>
    </row>
    <row r="60" spans="11:12" ht="19.5" customHeight="1">
      <c r="K60" s="39"/>
      <c r="L60" s="39"/>
    </row>
    <row r="61" spans="11:12" ht="19.5" customHeight="1">
      <c r="K61" s="39"/>
      <c r="L61" s="39"/>
    </row>
    <row r="62" spans="11:12" ht="19.5" customHeight="1">
      <c r="K62" s="39"/>
      <c r="L62" s="39"/>
    </row>
    <row r="63" spans="11:12" ht="19.5" customHeight="1">
      <c r="K63" s="39"/>
      <c r="L63" s="39"/>
    </row>
    <row r="64" spans="11:12" ht="19.5" customHeight="1">
      <c r="K64" s="39"/>
      <c r="L64" s="39"/>
    </row>
    <row r="65" spans="11:12" ht="19.5" customHeight="1">
      <c r="K65" s="39"/>
      <c r="L65" s="39"/>
    </row>
    <row r="66" spans="11:12" ht="19.5" customHeight="1">
      <c r="K66" s="39"/>
      <c r="L66" s="39"/>
    </row>
    <row r="67" spans="11:12" ht="19.5" customHeight="1">
      <c r="K67" s="39"/>
      <c r="L67" s="39"/>
    </row>
    <row r="68" spans="11:12" ht="19.5" customHeight="1">
      <c r="K68" s="39"/>
      <c r="L68" s="39"/>
    </row>
  </sheetData>
  <sheetProtection formatCells="0" formatColumns="0" formatRows="0" insertColumns="0" insertRows="0" insertHyperlinks="0" deleteColumns="0" deleteRows="0" sort="0" autoFilter="0" pivotTables="0"/>
  <mergeCells count="9">
    <mergeCell ref="J23:L23"/>
    <mergeCell ref="B4:B5"/>
    <mergeCell ref="A1:A36"/>
    <mergeCell ref="B1:L1"/>
    <mergeCell ref="B2:L2"/>
    <mergeCell ref="C4:E4"/>
    <mergeCell ref="F4:H4"/>
    <mergeCell ref="L4:L5"/>
    <mergeCell ref="I4:K4"/>
  </mergeCells>
  <printOptions horizontalCentered="1"/>
  <pageMargins left="0.28" right="0.24" top="0.45" bottom="0.18" header="0.26" footer="0.23"/>
  <pageSetup orientation="landscape" paperSize="9" r:id="rId1"/>
  <headerFooter alignWithMargins="0">
    <oddFooter xml:space="preserve">&amp;R 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2011-01-09T12:19:31Z</cp:lastPrinted>
  <dcterms:created xsi:type="dcterms:W3CDTF">2003-07-07T10:02:20Z</dcterms:created>
  <dcterms:modified xsi:type="dcterms:W3CDTF">2011-04-11T07:54:16Z</dcterms:modified>
  <cp:category/>
  <cp:version/>
  <cp:contentType/>
  <cp:contentStatus/>
</cp:coreProperties>
</file>