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16" windowWidth="7890" windowHeight="906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'Sheet1'!$A$1:$K$16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<sst xmlns="http://schemas.openxmlformats.org/spreadsheetml/2006/main" count="43" uniqueCount="35">
  <si>
    <t>مجموع افريقيا</t>
  </si>
  <si>
    <t>مجموع امريكا</t>
  </si>
  <si>
    <t>مجموع اسيا</t>
  </si>
  <si>
    <t>مجموع اوروبا</t>
  </si>
  <si>
    <t>مجموع العرب</t>
  </si>
  <si>
    <t>الجنسيـــــــــــــــة</t>
  </si>
  <si>
    <t xml:space="preserve">المجموع              </t>
  </si>
  <si>
    <t xml:space="preserve">عدد سياح المبيت   </t>
  </si>
  <si>
    <t xml:space="preserve">عدد زوار اليوم الواحد </t>
  </si>
  <si>
    <t xml:space="preserve">المجموع                </t>
  </si>
  <si>
    <t xml:space="preserve">عدد سياح المبيت    </t>
  </si>
  <si>
    <t xml:space="preserve"> Same Day Visitors </t>
  </si>
  <si>
    <t xml:space="preserve">               Total</t>
  </si>
  <si>
    <t xml:space="preserve">Same Day Visitors </t>
  </si>
  <si>
    <t xml:space="preserve">              Total</t>
  </si>
  <si>
    <t>Total Africa</t>
  </si>
  <si>
    <t>Total Europe</t>
  </si>
  <si>
    <t>Total Arab</t>
  </si>
  <si>
    <t>Grand Total</t>
  </si>
  <si>
    <t>المصدر : وزارة السياحة والاثار</t>
  </si>
  <si>
    <t>Source: Ministry of tTourism &amp; Antiquities</t>
  </si>
  <si>
    <t>* اولية</t>
  </si>
  <si>
    <t>* Preliminary</t>
  </si>
  <si>
    <t>المجموع الكلي</t>
  </si>
  <si>
    <t>Total Asia</t>
  </si>
  <si>
    <t>Total America</t>
  </si>
  <si>
    <t>اردني مقيم في الخارج</t>
  </si>
  <si>
    <t xml:space="preserve">Jordanias Residing Abroad                   </t>
  </si>
  <si>
    <t xml:space="preserve">  Tourist  Overnight </t>
  </si>
  <si>
    <t>مجموع دول الخليج</t>
  </si>
  <si>
    <t>Total Gulf</t>
  </si>
  <si>
    <t>Region</t>
  </si>
  <si>
    <t>نسبة التغير% 09/10  Relative Change%</t>
  </si>
  <si>
    <t>جدول 2.3 عدد سياح المبيت وزوار اليوم الواحد حسب المنطقة خلال شهر كانون ثاني - كانون اول 2009 - 2010</t>
  </si>
  <si>
    <t>Table 2.3Tourist  Overnight and Same Day Visitors By Region  during  Jan.-Dec. 2009 - 2010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</si>
</sst>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0.0"/>
    <numFmt numFmtId="179" formatCode="0.0%"/>
    <numFmt numFmtId="180" formatCode="#,##0.0"/>
    <numFmt numFmtId="181" formatCode="[$-409]h:mm:ss\ AM/PM"/>
    <numFmt numFmtId="182" formatCode="[$-409]dddd\,\ mmmm\ dd\,\ yyyy"/>
  </numFmts>
  <fonts count="50">
    <font>
      <sz val="10"/>
      <name val="Arial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33" borderId="0" xfId="0" applyFont="1" applyFill="1" applyAlignment="1">
      <alignment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3" fontId="6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right"/>
    </xf>
    <xf numFmtId="4" fontId="4" fillId="34" borderId="0" xfId="0" applyNumberFormat="1" applyFont="1" applyFill="1" applyBorder="1" applyAlignment="1" applyProtection="1">
      <alignment horizontal="center"/>
      <protection locked="0"/>
    </xf>
    <xf numFmtId="3" fontId="4" fillId="34" borderId="12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3" fontId="8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right" readingOrder="2"/>
    </xf>
    <xf numFmtId="179" fontId="10" fillId="33" borderId="13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Alignment="1">
      <alignment/>
    </xf>
    <xf numFmtId="3" fontId="12" fillId="33" borderId="0" xfId="0" applyNumberFormat="1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179" fontId="4" fillId="34" borderId="10" xfId="0" applyNumberFormat="1" applyFont="1" applyFill="1" applyBorder="1" applyAlignment="1" applyProtection="1">
      <alignment horizontal="center"/>
      <protection locked="0"/>
    </xf>
    <xf numFmtId="179" fontId="4" fillId="34" borderId="12" xfId="0" applyNumberFormat="1" applyFont="1" applyFill="1" applyBorder="1" applyAlignment="1" applyProtection="1">
      <alignment horizontal="center"/>
      <protection locked="0"/>
    </xf>
    <xf numFmtId="3" fontId="8" fillId="33" borderId="12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13" fillId="33" borderId="17" xfId="0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top" wrapText="1"/>
    </xf>
    <xf numFmtId="3" fontId="12" fillId="33" borderId="19" xfId="0" applyNumberFormat="1" applyFont="1" applyFill="1" applyBorder="1" applyAlignment="1">
      <alignment horizontal="center" vertical="top" wrapText="1"/>
    </xf>
    <xf numFmtId="3" fontId="12" fillId="33" borderId="20" xfId="0" applyNumberFormat="1" applyFont="1" applyFill="1" applyBorder="1" applyAlignment="1">
      <alignment horizontal="center" vertical="top" wrapText="1"/>
    </xf>
    <xf numFmtId="3" fontId="9" fillId="33" borderId="21" xfId="0" applyNumberFormat="1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3" fontId="9" fillId="33" borderId="23" xfId="0" applyNumberFormat="1" applyFont="1" applyFill="1" applyBorder="1" applyAlignment="1">
      <alignment horizontal="center" vertical="center" wrapText="1"/>
    </xf>
    <xf numFmtId="3" fontId="8" fillId="33" borderId="24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left" vertical="center" wrapText="1"/>
    </xf>
    <xf numFmtId="3" fontId="12" fillId="33" borderId="21" xfId="0" applyNumberFormat="1" applyFont="1" applyFill="1" applyBorder="1" applyAlignment="1">
      <alignment horizontal="center" vertical="top" wrapText="1"/>
    </xf>
    <xf numFmtId="3" fontId="12" fillId="33" borderId="10" xfId="0" applyNumberFormat="1" applyFont="1" applyFill="1" applyBorder="1" applyAlignment="1">
      <alignment horizontal="center" vertical="top" wrapText="1"/>
    </xf>
    <xf numFmtId="3" fontId="12" fillId="33" borderId="22" xfId="0" applyNumberFormat="1" applyFont="1" applyFill="1" applyBorder="1" applyAlignment="1">
      <alignment horizontal="center" vertical="top" wrapText="1"/>
    </xf>
    <xf numFmtId="3" fontId="10" fillId="33" borderId="0" xfId="0" applyNumberFormat="1" applyFont="1" applyFill="1" applyBorder="1" applyAlignment="1">
      <alignment/>
    </xf>
    <xf numFmtId="179" fontId="3" fillId="33" borderId="0" xfId="0" applyNumberFormat="1" applyFont="1" applyFill="1" applyBorder="1" applyAlignment="1">
      <alignment horizontal="center" vertical="center"/>
    </xf>
    <xf numFmtId="179" fontId="5" fillId="33" borderId="0" xfId="0" applyNumberFormat="1" applyFont="1" applyFill="1" applyAlignment="1">
      <alignment horizontal="center"/>
    </xf>
    <xf numFmtId="179" fontId="4" fillId="34" borderId="0" xfId="0" applyNumberFormat="1" applyFont="1" applyFill="1" applyBorder="1" applyAlignment="1" applyProtection="1">
      <alignment horizontal="center"/>
      <protection locked="0"/>
    </xf>
    <xf numFmtId="179" fontId="5" fillId="33" borderId="0" xfId="0" applyNumberFormat="1" applyFont="1" applyFill="1" applyBorder="1" applyAlignment="1">
      <alignment horizontal="center"/>
    </xf>
    <xf numFmtId="3" fontId="6" fillId="33" borderId="29" xfId="0" applyNumberFormat="1" applyFont="1" applyFill="1" applyBorder="1" applyAlignment="1" applyProtection="1">
      <alignment horizontal="center"/>
      <protection locked="0"/>
    </xf>
    <xf numFmtId="3" fontId="6" fillId="33" borderId="30" xfId="0" applyNumberFormat="1" applyFont="1" applyFill="1" applyBorder="1" applyAlignment="1" applyProtection="1">
      <alignment horizontal="center"/>
      <protection locked="0"/>
    </xf>
    <xf numFmtId="3" fontId="4" fillId="34" borderId="31" xfId="0" applyNumberFormat="1" applyFont="1" applyFill="1" applyBorder="1" applyAlignment="1" applyProtection="1">
      <alignment horizontal="center"/>
      <protection locked="0"/>
    </xf>
    <xf numFmtId="3" fontId="4" fillId="34" borderId="32" xfId="0" applyNumberFormat="1" applyFont="1" applyFill="1" applyBorder="1" applyAlignment="1" applyProtection="1">
      <alignment horizontal="center"/>
      <protection locked="0"/>
    </xf>
    <xf numFmtId="3" fontId="6" fillId="33" borderId="31" xfId="0" applyNumberFormat="1" applyFont="1" applyFill="1" applyBorder="1" applyAlignment="1" applyProtection="1">
      <alignment horizontal="center"/>
      <protection locked="0"/>
    </xf>
    <xf numFmtId="3" fontId="4" fillId="34" borderId="33" xfId="0" applyNumberFormat="1" applyFont="1" applyFill="1" applyBorder="1" applyAlignment="1" applyProtection="1">
      <alignment horizontal="center"/>
      <protection locked="0"/>
    </xf>
    <xf numFmtId="3" fontId="4" fillId="33" borderId="33" xfId="0" applyNumberFormat="1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 horizontal="center"/>
      <protection locked="0"/>
    </xf>
    <xf numFmtId="3" fontId="4" fillId="33" borderId="34" xfId="0" applyNumberFormat="1" applyFont="1" applyFill="1" applyBorder="1" applyAlignment="1" applyProtection="1">
      <alignment horizontal="center"/>
      <protection locked="0"/>
    </xf>
    <xf numFmtId="179" fontId="4" fillId="34" borderId="29" xfId="0" applyNumberFormat="1" applyFont="1" applyFill="1" applyBorder="1" applyAlignment="1" applyProtection="1">
      <alignment horizontal="center"/>
      <protection locked="0"/>
    </xf>
    <xf numFmtId="179" fontId="4" fillId="34" borderId="14" xfId="0" applyNumberFormat="1" applyFont="1" applyFill="1" applyBorder="1" applyAlignment="1" applyProtection="1">
      <alignment horizontal="center"/>
      <protection locked="0"/>
    </xf>
    <xf numFmtId="179" fontId="4" fillId="34" borderId="30" xfId="0" applyNumberFormat="1" applyFont="1" applyFill="1" applyBorder="1" applyAlignment="1" applyProtection="1">
      <alignment horizontal="center"/>
      <protection locked="0"/>
    </xf>
    <xf numFmtId="179" fontId="4" fillId="34" borderId="31" xfId="0" applyNumberFormat="1" applyFont="1" applyFill="1" applyBorder="1" applyAlignment="1" applyProtection="1">
      <alignment horizontal="center"/>
      <protection locked="0"/>
    </xf>
    <xf numFmtId="179" fontId="4" fillId="34" borderId="32" xfId="0" applyNumberFormat="1" applyFont="1" applyFill="1" applyBorder="1" applyAlignment="1" applyProtection="1">
      <alignment horizontal="center"/>
      <protection locked="0"/>
    </xf>
    <xf numFmtId="179" fontId="4" fillId="34" borderId="33" xfId="0" applyNumberFormat="1" applyFont="1" applyFill="1" applyBorder="1" applyAlignment="1" applyProtection="1">
      <alignment horizontal="center"/>
      <protection locked="0"/>
    </xf>
    <xf numFmtId="179" fontId="4" fillId="34" borderId="34" xfId="0" applyNumberFormat="1" applyFont="1" applyFill="1" applyBorder="1" applyAlignment="1" applyProtection="1">
      <alignment horizontal="center"/>
      <protection locked="0"/>
    </xf>
    <xf numFmtId="179" fontId="4" fillId="34" borderId="35" xfId="0" applyNumberFormat="1" applyFont="1" applyFill="1" applyBorder="1" applyAlignment="1" applyProtection="1">
      <alignment horizontal="center"/>
      <protection locked="0"/>
    </xf>
    <xf numFmtId="179" fontId="4" fillId="34" borderId="36" xfId="0" applyNumberFormat="1" applyFont="1" applyFill="1" applyBorder="1" applyAlignment="1" applyProtection="1">
      <alignment horizontal="center"/>
      <protection locked="0"/>
    </xf>
    <xf numFmtId="179" fontId="4" fillId="34" borderId="37" xfId="0" applyNumberFormat="1" applyFont="1" applyFill="1" applyBorder="1" applyAlignment="1" applyProtection="1">
      <alignment horizontal="center"/>
      <protection locked="0"/>
    </xf>
    <xf numFmtId="3" fontId="6" fillId="33" borderId="32" xfId="0" applyNumberFormat="1" applyFont="1" applyFill="1" applyBorder="1" applyAlignment="1" applyProtection="1">
      <alignment horizontal="center"/>
      <protection locked="0"/>
    </xf>
    <xf numFmtId="3" fontId="6" fillId="33" borderId="34" xfId="0" applyNumberFormat="1" applyFont="1" applyFill="1" applyBorder="1" applyAlignment="1" applyProtection="1">
      <alignment horizontal="center"/>
      <protection locked="0"/>
    </xf>
    <xf numFmtId="3" fontId="4" fillId="33" borderId="37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7" fillId="33" borderId="39" xfId="0" applyNumberFormat="1" applyFont="1" applyFill="1" applyBorder="1" applyAlignment="1">
      <alignment horizontal="center" readingOrder="2"/>
    </xf>
    <xf numFmtId="1" fontId="7" fillId="33" borderId="40" xfId="0" applyNumberFormat="1" applyFont="1" applyFill="1" applyBorder="1" applyAlignment="1">
      <alignment horizontal="center" readingOrder="2"/>
    </xf>
    <xf numFmtId="1" fontId="7" fillId="33" borderId="41" xfId="0" applyNumberFormat="1" applyFont="1" applyFill="1" applyBorder="1" applyAlignment="1">
      <alignment horizontal="center" readingOrder="2"/>
    </xf>
    <xf numFmtId="0" fontId="12" fillId="33" borderId="15" xfId="0" applyFont="1" applyFill="1" applyBorder="1" applyAlignment="1">
      <alignment horizontal="left" vertical="center" textRotation="90"/>
    </xf>
    <xf numFmtId="0" fontId="12" fillId="33" borderId="16" xfId="0" applyFont="1" applyFill="1" applyBorder="1" applyAlignment="1">
      <alignment horizontal="left" vertical="center" textRotation="90"/>
    </xf>
    <xf numFmtId="0" fontId="12" fillId="33" borderId="27" xfId="0" applyFont="1" applyFill="1" applyBorder="1" applyAlignment="1">
      <alignment horizontal="left" vertical="center" textRotation="90"/>
    </xf>
    <xf numFmtId="0" fontId="12" fillId="33" borderId="25" xfId="0" applyFont="1" applyFill="1" applyBorder="1" applyAlignment="1">
      <alignment horizontal="right" vertical="center" textRotation="90"/>
    </xf>
    <xf numFmtId="0" fontId="12" fillId="33" borderId="11" xfId="0" applyFont="1" applyFill="1" applyBorder="1" applyAlignment="1">
      <alignment horizontal="right" vertical="center" textRotation="90"/>
    </xf>
    <xf numFmtId="0" fontId="12" fillId="33" borderId="28" xfId="0" applyFont="1" applyFill="1" applyBorder="1" applyAlignment="1">
      <alignment horizontal="right" vertical="center" textRotation="90"/>
    </xf>
    <xf numFmtId="1" fontId="7" fillId="33" borderId="18" xfId="0" applyNumberFormat="1" applyFont="1" applyFill="1" applyBorder="1" applyAlignment="1">
      <alignment horizontal="center"/>
    </xf>
    <xf numFmtId="1" fontId="7" fillId="33" borderId="19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3" fontId="9" fillId="33" borderId="39" xfId="0" applyNumberFormat="1" applyFont="1" applyFill="1" applyBorder="1" applyAlignment="1">
      <alignment horizontal="center" vertical="center" wrapText="1"/>
    </xf>
    <xf numFmtId="3" fontId="9" fillId="33" borderId="40" xfId="0" applyNumberFormat="1" applyFont="1" applyFill="1" applyBorder="1" applyAlignment="1">
      <alignment horizontal="center" vertical="center" wrapText="1"/>
    </xf>
    <xf numFmtId="3" fontId="9" fillId="33" borderId="4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\Main1\stat%202010\Servy%20Final%202010\Jan%20-dec%20%20%202010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r%20by%20nati%20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_n99"/>
      <sheetName val="Sheet1"/>
      <sheetName val="Sheet3"/>
    </sheetNames>
    <sheetDataSet>
      <sheetData sheetId="2">
        <row r="53">
          <cell r="R53">
            <v>23750.67211549704</v>
          </cell>
          <cell r="T53">
            <v>46237.73788450296</v>
          </cell>
        </row>
        <row r="54">
          <cell r="R54">
            <v>185.1198207586494</v>
          </cell>
          <cell r="T54">
            <v>3187.810179241351</v>
          </cell>
        </row>
        <row r="55">
          <cell r="R55">
            <v>874.7958214285715</v>
          </cell>
          <cell r="T55">
            <v>346.8641785714286</v>
          </cell>
        </row>
        <row r="56">
          <cell r="R56">
            <v>11211.983238186573</v>
          </cell>
          <cell r="T56">
            <v>13040.664761813427</v>
          </cell>
        </row>
        <row r="57">
          <cell r="R57">
            <v>2726.1749573539146</v>
          </cell>
          <cell r="T57">
            <v>5580.330042646085</v>
          </cell>
        </row>
        <row r="58">
          <cell r="R58">
            <v>3962.1917739130436</v>
          </cell>
          <cell r="T58">
            <v>640.3542260869564</v>
          </cell>
        </row>
        <row r="59">
          <cell r="R59">
            <v>2392.7347016467997</v>
          </cell>
          <cell r="T59">
            <v>106.4202983532006</v>
          </cell>
        </row>
        <row r="60">
          <cell r="R60">
            <v>4404.229098532494</v>
          </cell>
          <cell r="T60">
            <v>3063.130901467505</v>
          </cell>
        </row>
        <row r="61">
          <cell r="R61">
            <v>6294.025293115998</v>
          </cell>
          <cell r="T61">
            <v>2390.0907068840047</v>
          </cell>
        </row>
        <row r="62">
          <cell r="R62">
            <v>73474.16456412183</v>
          </cell>
          <cell r="T62">
            <v>30644.44343587817</v>
          </cell>
        </row>
        <row r="63">
          <cell r="R63">
            <v>16519.57801087735</v>
          </cell>
          <cell r="T63">
            <v>1359.0529891226467</v>
          </cell>
        </row>
        <row r="64">
          <cell r="R64">
            <v>7979.812948900544</v>
          </cell>
          <cell r="T64">
            <v>1431.0670510994544</v>
          </cell>
        </row>
        <row r="65">
          <cell r="R65">
            <v>7070.263789782737</v>
          </cell>
          <cell r="T65">
            <v>618.5352102172636</v>
          </cell>
        </row>
        <row r="66">
          <cell r="R66">
            <v>8115.214634387496</v>
          </cell>
          <cell r="T66">
            <v>1105.4013656125046</v>
          </cell>
        </row>
        <row r="67">
          <cell r="R67">
            <v>4701.463545486416</v>
          </cell>
          <cell r="T67">
            <v>526.6274545135846</v>
          </cell>
        </row>
        <row r="68">
          <cell r="R68">
            <v>226</v>
          </cell>
          <cell r="T68">
            <v>0</v>
          </cell>
        </row>
        <row r="69">
          <cell r="R69">
            <v>58722.94727962626</v>
          </cell>
          <cell r="T69">
            <v>7191.924720373738</v>
          </cell>
        </row>
        <row r="70">
          <cell r="R70">
            <v>43414.993210748995</v>
          </cell>
          <cell r="T70">
            <v>1541.00578925102</v>
          </cell>
        </row>
        <row r="71">
          <cell r="R71">
            <v>685.0977698945352</v>
          </cell>
          <cell r="T71">
            <v>1374.144230105465</v>
          </cell>
        </row>
        <row r="72">
          <cell r="R72">
            <v>0</v>
          </cell>
          <cell r="T72">
            <v>2574</v>
          </cell>
        </row>
        <row r="73">
          <cell r="R73">
            <v>5691.401113493975</v>
          </cell>
          <cell r="T73">
            <v>350.11688650602406</v>
          </cell>
        </row>
        <row r="74">
          <cell r="R74">
            <v>5368.496732026144</v>
          </cell>
          <cell r="T74">
            <v>498.5032679738562</v>
          </cell>
        </row>
        <row r="75">
          <cell r="R75">
            <v>2146.501865509761</v>
          </cell>
          <cell r="T75">
            <v>1608.8581344902386</v>
          </cell>
        </row>
        <row r="76">
          <cell r="R76">
            <v>136.71</v>
          </cell>
          <cell r="T76">
            <v>0</v>
          </cell>
        </row>
        <row r="77">
          <cell r="R77">
            <v>1801.4523333333334</v>
          </cell>
          <cell r="T77">
            <v>237.92766666666665</v>
          </cell>
        </row>
        <row r="78">
          <cell r="R78">
            <v>1284.8551649048627</v>
          </cell>
          <cell r="T78">
            <v>223.1758350951374</v>
          </cell>
        </row>
        <row r="79">
          <cell r="R79">
            <v>68.16</v>
          </cell>
          <cell r="T79">
            <v>11.84</v>
          </cell>
        </row>
        <row r="80">
          <cell r="R80">
            <v>309.276</v>
          </cell>
          <cell r="T80">
            <v>53.724000000000004</v>
          </cell>
        </row>
        <row r="81">
          <cell r="R81">
            <v>52595.702890023495</v>
          </cell>
          <cell r="T81">
            <v>17527.36410997651</v>
          </cell>
        </row>
        <row r="82">
          <cell r="R82">
            <v>85297.72847644794</v>
          </cell>
          <cell r="T82">
            <v>18427.541523552056</v>
          </cell>
        </row>
        <row r="83">
          <cell r="R83">
            <v>24509.59296113915</v>
          </cell>
          <cell r="T83">
            <v>1574.531038860841</v>
          </cell>
        </row>
        <row r="84">
          <cell r="R84">
            <v>15010.167115384618</v>
          </cell>
          <cell r="T84">
            <v>6772.0288846153835</v>
          </cell>
        </row>
        <row r="85">
          <cell r="R85">
            <v>10095.14459108855</v>
          </cell>
          <cell r="T85">
            <v>781.8754089114495</v>
          </cell>
        </row>
        <row r="86">
          <cell r="R86">
            <v>8961.492124860335</v>
          </cell>
          <cell r="T86">
            <v>1073.082875139665</v>
          </cell>
        </row>
        <row r="87">
          <cell r="R87">
            <v>560</v>
          </cell>
          <cell r="T87">
            <v>0</v>
          </cell>
        </row>
        <row r="88">
          <cell r="R88">
            <v>1979.9719148936172</v>
          </cell>
          <cell r="T88">
            <v>2.0080851063829788</v>
          </cell>
        </row>
        <row r="89">
          <cell r="R89">
            <v>37712.70236202675</v>
          </cell>
          <cell r="T89">
            <v>133547.69263797323</v>
          </cell>
        </row>
        <row r="90">
          <cell r="R90">
            <v>200271.56950531647</v>
          </cell>
          <cell r="T90">
            <v>44069.76849468353</v>
          </cell>
        </row>
        <row r="91">
          <cell r="R91">
            <v>6358.05</v>
          </cell>
          <cell r="T91">
            <v>7629.659999999999</v>
          </cell>
        </row>
        <row r="93">
          <cell r="R93">
            <v>11482.857374948735</v>
          </cell>
          <cell r="T93">
            <v>3826.628625051266</v>
          </cell>
        </row>
        <row r="96">
          <cell r="R96">
            <v>359558.2685276674</v>
          </cell>
          <cell r="T96">
            <v>2023084.4814723327</v>
          </cell>
        </row>
        <row r="97">
          <cell r="R97">
            <v>247781.5044751181</v>
          </cell>
          <cell r="T97">
            <v>6521.775524881901</v>
          </cell>
        </row>
        <row r="98">
          <cell r="R98">
            <v>35662.005708450284</v>
          </cell>
          <cell r="T98">
            <v>344115.1192915498</v>
          </cell>
        </row>
        <row r="99">
          <cell r="R99">
            <v>104395.4962639607</v>
          </cell>
          <cell r="T99">
            <v>81738.92173603931</v>
          </cell>
        </row>
        <row r="100">
          <cell r="R100">
            <v>330038.5508481632</v>
          </cell>
          <cell r="T100">
            <v>63510.316151836756</v>
          </cell>
        </row>
        <row r="101">
          <cell r="R101">
            <v>41341.79708062657</v>
          </cell>
          <cell r="T101">
            <v>5246.103919373429</v>
          </cell>
        </row>
        <row r="102">
          <cell r="R102">
            <v>17003.15595327561</v>
          </cell>
          <cell r="T102">
            <v>1012.4940467243927</v>
          </cell>
        </row>
        <row r="103">
          <cell r="R103">
            <v>44155.101545337486</v>
          </cell>
          <cell r="T103">
            <v>5434.739454662528</v>
          </cell>
        </row>
        <row r="104">
          <cell r="R104">
            <v>4585.538280591823</v>
          </cell>
          <cell r="T104">
            <v>1961.4697194081755</v>
          </cell>
        </row>
        <row r="105">
          <cell r="R105">
            <v>9441.808995472187</v>
          </cell>
          <cell r="T105">
            <v>8727.551004527813</v>
          </cell>
        </row>
        <row r="106">
          <cell r="R106">
            <v>4994.618668506382</v>
          </cell>
          <cell r="T106">
            <v>406.34133149361855</v>
          </cell>
        </row>
        <row r="107">
          <cell r="R107">
            <v>310.95890801886793</v>
          </cell>
          <cell r="T107">
            <v>317.8800919811321</v>
          </cell>
        </row>
        <row r="108">
          <cell r="R108">
            <v>192.30300000000003</v>
          </cell>
          <cell r="T108">
            <v>0</v>
          </cell>
        </row>
        <row r="109">
          <cell r="R109">
            <v>46.45</v>
          </cell>
          <cell r="T109">
            <v>0</v>
          </cell>
        </row>
        <row r="110">
          <cell r="R110">
            <v>726442.2395428312</v>
          </cell>
          <cell r="T110">
            <v>610993.6226064415</v>
          </cell>
        </row>
        <row r="111">
          <cell r="R111">
            <v>91201.77404342257</v>
          </cell>
          <cell r="T111">
            <v>50997.97501278718</v>
          </cell>
        </row>
        <row r="112">
          <cell r="R112">
            <v>52565.9776909799</v>
          </cell>
          <cell r="T112">
            <v>47460.33700442097</v>
          </cell>
        </row>
        <row r="113">
          <cell r="R113">
            <v>29296.07372702043</v>
          </cell>
          <cell r="T113">
            <v>7881.215039732669</v>
          </cell>
        </row>
        <row r="114">
          <cell r="R114">
            <v>18835.416613323996</v>
          </cell>
          <cell r="T114">
            <v>2558.0291075314367</v>
          </cell>
        </row>
        <row r="115">
          <cell r="R115">
            <v>11931.170030305766</v>
          </cell>
          <cell r="T115">
            <v>3921.2768058386328</v>
          </cell>
        </row>
        <row r="117">
          <cell r="R117">
            <v>1176484.1292875605</v>
          </cell>
          <cell r="T117">
            <v>9251.614712439636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5">
          <cell r="AX95">
            <v>602394.7313987408</v>
          </cell>
          <cell r="AY95">
            <v>306783.9146012592</v>
          </cell>
        </row>
        <row r="97">
          <cell r="AX97">
            <v>11259.91070157891</v>
          </cell>
          <cell r="AY97">
            <v>3752.332298421089</v>
          </cell>
        </row>
        <row r="98">
          <cell r="AX98">
            <v>310471.27384232293</v>
          </cell>
          <cell r="AY98">
            <v>1746892.4261576775</v>
          </cell>
        </row>
        <row r="99">
          <cell r="AX99">
            <v>212669.67148867238</v>
          </cell>
          <cell r="AY99">
            <v>5597.608511327676</v>
          </cell>
        </row>
        <row r="100">
          <cell r="AX100">
            <v>39885.32277208552</v>
          </cell>
          <cell r="AY100">
            <v>384867.3772279145</v>
          </cell>
        </row>
        <row r="101">
          <cell r="AX101">
            <v>96063.77578049134</v>
          </cell>
          <cell r="AY101">
            <v>75215.40421950867</v>
          </cell>
        </row>
        <row r="102">
          <cell r="AX102">
            <v>285610.0144323393</v>
          </cell>
          <cell r="AY102">
            <v>54960.79856766066</v>
          </cell>
        </row>
        <row r="103">
          <cell r="AX103">
            <v>52419.68561362211</v>
          </cell>
          <cell r="AY103">
            <v>6651.842386377897</v>
          </cell>
        </row>
        <row r="104">
          <cell r="AX104">
            <v>17589.04289806498</v>
          </cell>
          <cell r="AY104">
            <v>1047.3821019350196</v>
          </cell>
        </row>
        <row r="105">
          <cell r="AX105">
            <v>34261.22313048547</v>
          </cell>
          <cell r="AY105">
            <v>4216.971869514533</v>
          </cell>
        </row>
        <row r="106">
          <cell r="AX106">
            <v>3952.531654499393</v>
          </cell>
          <cell r="AY106">
            <v>1690.700345500607</v>
          </cell>
        </row>
        <row r="107">
          <cell r="AX107">
            <v>6166.099875679172</v>
          </cell>
          <cell r="AY107">
            <v>5699.644124320827</v>
          </cell>
        </row>
        <row r="108">
          <cell r="AX108">
            <v>4782.024447163708</v>
          </cell>
          <cell r="AY108">
            <v>389.04555283629315</v>
          </cell>
        </row>
        <row r="109">
          <cell r="AX109">
            <v>346.6739433962264</v>
          </cell>
          <cell r="AY109">
            <v>354.3900566037736</v>
          </cell>
        </row>
        <row r="110">
          <cell r="AX110">
            <v>228.53400000000002</v>
          </cell>
          <cell r="AY110">
            <v>0</v>
          </cell>
        </row>
        <row r="111">
          <cell r="AX111">
            <v>49.237</v>
          </cell>
          <cell r="AY111">
            <v>0</v>
          </cell>
        </row>
        <row r="112">
          <cell r="AX112">
            <v>644360.2501344382</v>
          </cell>
          <cell r="AY112">
            <v>541956.3759687194</v>
          </cell>
        </row>
        <row r="113">
          <cell r="AX113">
            <v>89682.18022471429</v>
          </cell>
          <cell r="AY113">
            <v>50148.25242340889</v>
          </cell>
        </row>
        <row r="114">
          <cell r="AX114">
            <v>44983.401767045456</v>
          </cell>
          <cell r="AY114">
            <v>40614.2433042882</v>
          </cell>
        </row>
        <row r="115">
          <cell r="AX115">
            <v>27564.571722936264</v>
          </cell>
          <cell r="AY115">
            <v>7415.407240261947</v>
          </cell>
        </row>
        <row r="116">
          <cell r="AX116">
            <v>16191.787939613047</v>
          </cell>
          <cell r="AY116">
            <v>2198.9991356605938</v>
          </cell>
        </row>
        <row r="117">
          <cell r="AX117">
            <v>13310.318698510328</v>
          </cell>
          <cell r="AY117">
            <v>4374.545317702695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rightToLeft="1" tabSelected="1" zoomScalePageLayoutView="0" workbookViewId="0" topLeftCell="A1">
      <pane xSplit="1710" ySplit="3375" topLeftCell="A10" activePane="topRight" state="split"/>
      <selection pane="topLeft" activeCell="A6" sqref="A1:C16384"/>
      <selection pane="topRight" activeCell="K3" sqref="K3:K5"/>
      <selection pane="bottomLeft" activeCell="A12" sqref="A12"/>
      <selection pane="bottomRight" activeCell="J10" sqref="J10"/>
    </sheetView>
  </sheetViews>
  <sheetFormatPr defaultColWidth="12.57421875" defaultRowHeight="12.75"/>
  <cols>
    <col min="1" max="1" width="12.57421875" style="3" customWidth="1"/>
    <col min="2" max="10" width="12.57421875" style="4" customWidth="1"/>
    <col min="11" max="11" width="12.57421875" style="5" customWidth="1"/>
    <col min="12" max="47" width="12.57421875" style="10" customWidth="1"/>
    <col min="48" max="48" width="12.57421875" style="11" customWidth="1"/>
    <col min="49" max="16384" width="12.57421875" style="1" customWidth="1"/>
  </cols>
  <sheetData>
    <row r="1" spans="1:48" s="20" customFormat="1" ht="20.25" customHeight="1">
      <c r="A1" s="97" t="s">
        <v>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9"/>
    </row>
    <row r="2" spans="1:48" s="20" customFormat="1" ht="16.5" thickBot="1">
      <c r="A2" s="98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9"/>
    </row>
    <row r="3" spans="1:48" s="37" customFormat="1" ht="36.75" customHeight="1" thickBot="1" thickTop="1">
      <c r="A3" s="103" t="s">
        <v>5</v>
      </c>
      <c r="B3" s="109">
        <v>2009</v>
      </c>
      <c r="C3" s="110"/>
      <c r="D3" s="111"/>
      <c r="E3" s="100">
        <v>2010</v>
      </c>
      <c r="F3" s="101"/>
      <c r="G3" s="102"/>
      <c r="H3" s="112" t="s">
        <v>32</v>
      </c>
      <c r="I3" s="113"/>
      <c r="J3" s="114"/>
      <c r="K3" s="106" t="s">
        <v>31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34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6"/>
    </row>
    <row r="4" spans="1:48" s="41" customFormat="1" ht="45" customHeight="1" thickTop="1">
      <c r="A4" s="104"/>
      <c r="B4" s="56" t="s">
        <v>7</v>
      </c>
      <c r="C4" s="57" t="s">
        <v>8</v>
      </c>
      <c r="D4" s="58" t="s">
        <v>6</v>
      </c>
      <c r="E4" s="67" t="s">
        <v>10</v>
      </c>
      <c r="F4" s="68" t="s">
        <v>8</v>
      </c>
      <c r="G4" s="69" t="s">
        <v>9</v>
      </c>
      <c r="H4" s="67" t="s">
        <v>10</v>
      </c>
      <c r="I4" s="68" t="s">
        <v>8</v>
      </c>
      <c r="J4" s="69" t="s">
        <v>9</v>
      </c>
      <c r="K4" s="10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4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40"/>
    </row>
    <row r="5" spans="1:48" s="41" customFormat="1" ht="37.5" customHeight="1" thickBot="1">
      <c r="A5" s="105"/>
      <c r="B5" s="59" t="s">
        <v>28</v>
      </c>
      <c r="C5" s="26" t="s">
        <v>13</v>
      </c>
      <c r="D5" s="60" t="s">
        <v>14</v>
      </c>
      <c r="E5" s="61" t="s">
        <v>28</v>
      </c>
      <c r="F5" s="49" t="s">
        <v>11</v>
      </c>
      <c r="G5" s="62" t="s">
        <v>12</v>
      </c>
      <c r="H5" s="59" t="s">
        <v>28</v>
      </c>
      <c r="I5" s="26" t="s">
        <v>11</v>
      </c>
      <c r="J5" s="60" t="s">
        <v>12</v>
      </c>
      <c r="K5" s="108"/>
      <c r="L5" s="15"/>
      <c r="M5" s="15"/>
      <c r="N5" s="12"/>
      <c r="O5" s="13"/>
      <c r="P5" s="13"/>
      <c r="Q5" s="14"/>
      <c r="R5" s="13"/>
      <c r="S5" s="13"/>
      <c r="T5" s="14"/>
      <c r="U5" s="13"/>
      <c r="V5" s="13"/>
      <c r="W5" s="14"/>
      <c r="X5" s="13"/>
      <c r="Y5" s="34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40"/>
    </row>
    <row r="6" spans="1:48" s="46" customFormat="1" ht="23.25" customHeight="1">
      <c r="A6" s="52" t="s">
        <v>0</v>
      </c>
      <c r="B6" s="75">
        <v>13243.185641625932</v>
      </c>
      <c r="C6" s="50">
        <v>1798.49238</v>
      </c>
      <c r="D6" s="76">
        <f aca="true" t="shared" si="0" ref="D6:D12">SUM(B6:C6)</f>
        <v>15041.678021625932</v>
      </c>
      <c r="E6" s="75">
        <v>14126.469463156174</v>
      </c>
      <c r="F6" s="50">
        <v>1938.44178</v>
      </c>
      <c r="G6" s="76">
        <f aca="true" t="shared" si="1" ref="G6:G13">SUM(E6:F6)</f>
        <v>16064.911243156173</v>
      </c>
      <c r="H6" s="84">
        <f>(E6-B6)/B6</f>
        <v>0.06669723172602121</v>
      </c>
      <c r="I6" s="85">
        <f>(F6-C6)/C6</f>
        <v>0.07781484178431726</v>
      </c>
      <c r="J6" s="86">
        <f>(G6-D6)/D6</f>
        <v>0.0680265340116378</v>
      </c>
      <c r="K6" s="63" t="s">
        <v>15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5"/>
    </row>
    <row r="7" spans="1:48" s="46" customFormat="1" ht="23.25" customHeight="1">
      <c r="A7" s="53" t="s">
        <v>1</v>
      </c>
      <c r="B7" s="77">
        <v>189828.42068078823</v>
      </c>
      <c r="C7" s="2">
        <v>34126.66931921182</v>
      </c>
      <c r="D7" s="94">
        <f t="shared" si="0"/>
        <v>223955.09000000005</v>
      </c>
      <c r="E7" s="77">
        <v>212478.02048578832</v>
      </c>
      <c r="F7" s="2">
        <v>40768.811514211666</v>
      </c>
      <c r="G7" s="78">
        <f t="shared" si="1"/>
        <v>253246.832</v>
      </c>
      <c r="H7" s="87">
        <f aca="true" t="shared" si="2" ref="H7:H12">(E7-B7)/B7</f>
        <v>0.11931616837863925</v>
      </c>
      <c r="I7" s="47">
        <f aca="true" t="shared" si="3" ref="I7:I13">(F7-C7)/C7</f>
        <v>0.19463200855820445</v>
      </c>
      <c r="J7" s="88">
        <f aca="true" t="shared" si="4" ref="J7:J13">(G7-D7)/D7</f>
        <v>0.13079292817144694</v>
      </c>
      <c r="K7" s="17" t="s">
        <v>25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5"/>
    </row>
    <row r="8" spans="1:48" s="46" customFormat="1" ht="23.25" customHeight="1">
      <c r="A8" s="54" t="s">
        <v>2</v>
      </c>
      <c r="B8" s="79">
        <v>210164.98109572788</v>
      </c>
      <c r="C8" s="79">
        <v>8128.966904272134</v>
      </c>
      <c r="D8" s="94">
        <f t="shared" si="0"/>
        <v>218293.948</v>
      </c>
      <c r="E8" s="79">
        <v>275799.7890037247</v>
      </c>
      <c r="F8" s="21">
        <v>11088.993996275276</v>
      </c>
      <c r="G8" s="78">
        <f t="shared" si="1"/>
        <v>286888.783</v>
      </c>
      <c r="H8" s="87">
        <f t="shared" si="2"/>
        <v>0.31230135280292426</v>
      </c>
      <c r="I8" s="47">
        <f t="shared" si="3"/>
        <v>0.3641332443422196</v>
      </c>
      <c r="J8" s="88">
        <f t="shared" si="4"/>
        <v>0.3142315012782672</v>
      </c>
      <c r="K8" s="33" t="s">
        <v>24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5"/>
    </row>
    <row r="9" spans="1:48" s="46" customFormat="1" ht="23.25" customHeight="1">
      <c r="A9" s="54" t="s">
        <v>3</v>
      </c>
      <c r="B9" s="77">
        <f>SUM('[2]Sheet1'!$AX$95,'[2]Sheet1'!$AX$97)</f>
        <v>613654.6421003197</v>
      </c>
      <c r="C9" s="77">
        <f>SUM('[2]Sheet1'!$AY$95,'[2]Sheet1'!$AY$97)</f>
        <v>310536.2468996803</v>
      </c>
      <c r="D9" s="94">
        <f t="shared" si="0"/>
        <v>924190.889</v>
      </c>
      <c r="E9" s="77">
        <f>SUM('[1]Sheet1'!$R$53:$R$91,'[1]Sheet1'!$R$93)</f>
        <v>748353.2950996569</v>
      </c>
      <c r="F9" s="77">
        <f>SUM('[1]Sheet1'!$T$53:$T$91,'[1]Sheet1'!$T$93)</f>
        <v>361175.932900343</v>
      </c>
      <c r="G9" s="78">
        <f t="shared" si="1"/>
        <v>1109529.228</v>
      </c>
      <c r="H9" s="87">
        <f t="shared" si="2"/>
        <v>0.21950237765384126</v>
      </c>
      <c r="I9" s="47">
        <f t="shared" si="3"/>
        <v>0.16307173963180532</v>
      </c>
      <c r="J9" s="88">
        <f t="shared" si="4"/>
        <v>0.2005411881960242</v>
      </c>
      <c r="K9" s="33" t="s">
        <v>16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/>
    </row>
    <row r="10" spans="1:48" s="46" customFormat="1" ht="23.25" customHeight="1">
      <c r="A10" s="54" t="s">
        <v>4</v>
      </c>
      <c r="B10" s="79">
        <f>SUM('[2]Sheet1'!$AX$98:$AX$111)</f>
        <v>1064495.1108788224</v>
      </c>
      <c r="C10" s="79">
        <f>SUM('[2]Sheet1'!$AY$98:$AY$111)</f>
        <v>2287583.5911211777</v>
      </c>
      <c r="D10" s="94">
        <f t="shared" si="0"/>
        <v>3352078.702</v>
      </c>
      <c r="E10" s="79">
        <f>SUM('[1]Sheet1'!$R$96:$R$109)</f>
        <v>1199507.5582551886</v>
      </c>
      <c r="F10" s="79">
        <f>SUM('[1]Sheet1'!$T$96:$T$109)</f>
        <v>2542077.1937448108</v>
      </c>
      <c r="G10" s="78">
        <f t="shared" si="1"/>
        <v>3741584.7519999994</v>
      </c>
      <c r="H10" s="87">
        <f t="shared" si="2"/>
        <v>0.12683237902793476</v>
      </c>
      <c r="I10" s="47">
        <f t="shared" si="3"/>
        <v>0.1112499685744389</v>
      </c>
      <c r="J10" s="88">
        <f t="shared" si="4"/>
        <v>0.11619836066724884</v>
      </c>
      <c r="K10" s="33" t="s">
        <v>17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5"/>
    </row>
    <row r="11" spans="1:48" s="46" customFormat="1" ht="23.25" customHeight="1">
      <c r="A11" s="54" t="s">
        <v>29</v>
      </c>
      <c r="B11" s="79">
        <f>SUM('[2]Sheet1'!$AX$112:$AX$117)</f>
        <v>836092.5104872576</v>
      </c>
      <c r="C11" s="79">
        <f>SUM('[2]Sheet1'!$AY$112:$AY$117)</f>
        <v>646707.8233900417</v>
      </c>
      <c r="D11" s="94">
        <f t="shared" si="0"/>
        <v>1482800.3338772994</v>
      </c>
      <c r="E11" s="79">
        <f>SUM('[1]Sheet1'!$R$110:$R$115)</f>
        <v>930272.6516478838</v>
      </c>
      <c r="F11" s="79">
        <f>SUM('[1]Sheet1'!$T$110:$T$115)</f>
        <v>723812.4555767523</v>
      </c>
      <c r="G11" s="78">
        <f t="shared" si="1"/>
        <v>1654085.1072246362</v>
      </c>
      <c r="H11" s="87">
        <f t="shared" si="2"/>
        <v>0.11264320631904709</v>
      </c>
      <c r="I11" s="47">
        <f t="shared" si="3"/>
        <v>0.11922637920557108</v>
      </c>
      <c r="J11" s="88">
        <f t="shared" si="4"/>
        <v>0.11551438817082872</v>
      </c>
      <c r="K11" s="33" t="s">
        <v>30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5"/>
    </row>
    <row r="12" spans="1:48" s="46" customFormat="1" ht="35.25" customHeight="1" thickBot="1">
      <c r="A12" s="65" t="s">
        <v>26</v>
      </c>
      <c r="B12" s="80">
        <v>861418.0522313216</v>
      </c>
      <c r="C12" s="24">
        <v>6774.003768678509</v>
      </c>
      <c r="D12" s="95">
        <f t="shared" si="0"/>
        <v>868192.0560000001</v>
      </c>
      <c r="E12" s="80">
        <f>'[1]Sheet1'!$R$117</f>
        <v>1176484.1292875605</v>
      </c>
      <c r="F12" s="24">
        <f>'[1]Sheet1'!$T$117</f>
        <v>9251.614712439636</v>
      </c>
      <c r="G12" s="78">
        <f t="shared" si="1"/>
        <v>1185735.7440000002</v>
      </c>
      <c r="H12" s="89">
        <f t="shared" si="2"/>
        <v>0.3657528144901616</v>
      </c>
      <c r="I12" s="48">
        <f t="shared" si="3"/>
        <v>0.36575281449016167</v>
      </c>
      <c r="J12" s="90">
        <f t="shared" si="4"/>
        <v>0.36575281449016167</v>
      </c>
      <c r="K12" s="66" t="s">
        <v>27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5"/>
    </row>
    <row r="13" spans="1:14" ht="38.25" customHeight="1" thickBot="1">
      <c r="A13" s="55" t="s">
        <v>23</v>
      </c>
      <c r="B13" s="81">
        <f>SUM(B6:B12)</f>
        <v>3788896.9031158634</v>
      </c>
      <c r="C13" s="81">
        <f>SUM(C6:C12)</f>
        <v>3295655.7937830617</v>
      </c>
      <c r="D13" s="83">
        <f>SUM(B13:C13)</f>
        <v>7084552.696898925</v>
      </c>
      <c r="E13" s="81">
        <f>SUM(E6:E12)</f>
        <v>4557021.9132429585</v>
      </c>
      <c r="F13" s="82">
        <f>SUM(F6:F12)</f>
        <v>3690113.4442248326</v>
      </c>
      <c r="G13" s="96">
        <f t="shared" si="1"/>
        <v>8247135.357467791</v>
      </c>
      <c r="H13" s="91">
        <f>(E13-B13)/B13</f>
        <v>0.20273051227533123</v>
      </c>
      <c r="I13" s="92">
        <f t="shared" si="3"/>
        <v>0.11969018463210794</v>
      </c>
      <c r="J13" s="93">
        <f t="shared" si="4"/>
        <v>0.16410106753497022</v>
      </c>
      <c r="K13" s="64" t="s">
        <v>18</v>
      </c>
      <c r="L13" s="27"/>
      <c r="M13" s="27"/>
      <c r="N13" s="27"/>
    </row>
    <row r="14" spans="1:14" s="27" customFormat="1" ht="14.25" customHeight="1">
      <c r="A14" s="30" t="s">
        <v>21</v>
      </c>
      <c r="B14" s="51"/>
      <c r="C14" s="51"/>
      <c r="D14" s="70"/>
      <c r="E14" s="51"/>
      <c r="F14" s="51"/>
      <c r="G14" s="32"/>
      <c r="H14" s="71"/>
      <c r="I14" s="71"/>
      <c r="J14" s="71"/>
      <c r="K14" s="31" t="s">
        <v>22</v>
      </c>
      <c r="L14" s="1"/>
      <c r="M14" s="1"/>
      <c r="N14" s="1"/>
    </row>
    <row r="15" spans="1:48" ht="12" customHeight="1">
      <c r="A15" s="7" t="s">
        <v>19</v>
      </c>
      <c r="B15" s="28"/>
      <c r="C15" s="28"/>
      <c r="D15" s="42"/>
      <c r="E15" s="28"/>
      <c r="F15" s="28"/>
      <c r="G15" s="25"/>
      <c r="H15" s="28"/>
      <c r="I15" s="28"/>
      <c r="J15" s="28"/>
      <c r="K15" s="29" t="s">
        <v>20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11" ht="15.75">
      <c r="A16" s="22"/>
      <c r="B16" s="8"/>
      <c r="C16" s="8"/>
      <c r="D16" s="8"/>
      <c r="E16" s="8"/>
      <c r="F16" s="8"/>
      <c r="G16" s="1"/>
      <c r="H16" s="23"/>
      <c r="I16" s="23"/>
      <c r="J16" s="23"/>
      <c r="K16" s="18"/>
    </row>
    <row r="17" ht="12.75">
      <c r="D17" s="43"/>
    </row>
    <row r="18" spans="8:10" ht="12.75">
      <c r="H18" s="73"/>
      <c r="I18" s="73"/>
      <c r="J18" s="73"/>
    </row>
    <row r="19" spans="8:10" ht="12.75">
      <c r="H19" s="73"/>
      <c r="I19" s="73"/>
      <c r="J19" s="73"/>
    </row>
    <row r="20" spans="8:10" ht="12.75">
      <c r="H20" s="73"/>
      <c r="I20" s="73"/>
      <c r="J20" s="73"/>
    </row>
    <row r="21" spans="8:10" ht="12.75">
      <c r="H21" s="73"/>
      <c r="I21" s="73"/>
      <c r="J21" s="73"/>
    </row>
    <row r="22" spans="8:10" ht="12.75">
      <c r="H22" s="73"/>
      <c r="I22" s="73"/>
      <c r="J22" s="73"/>
    </row>
    <row r="23" spans="8:10" ht="12.75">
      <c r="H23" s="73"/>
      <c r="I23" s="73"/>
      <c r="J23" s="73"/>
    </row>
    <row r="24" spans="8:10" ht="12.75">
      <c r="H24" s="73"/>
      <c r="I24" s="73"/>
      <c r="J24" s="73"/>
    </row>
    <row r="25" spans="8:10" ht="12.75">
      <c r="H25" s="73"/>
      <c r="I25" s="73"/>
      <c r="J25" s="73"/>
    </row>
    <row r="26" spans="8:10" ht="12.75">
      <c r="H26" s="28"/>
      <c r="I26" s="28"/>
      <c r="J26" s="28"/>
    </row>
    <row r="27" spans="8:10" ht="12.75">
      <c r="H27" s="74"/>
      <c r="I27" s="74"/>
      <c r="J27" s="74"/>
    </row>
    <row r="28" spans="8:10" ht="12.75">
      <c r="H28" s="72"/>
      <c r="I28" s="72"/>
      <c r="J28" s="72"/>
    </row>
    <row r="29" spans="8:10" ht="12.75">
      <c r="H29" s="72"/>
      <c r="I29" s="72"/>
      <c r="J29" s="72"/>
    </row>
    <row r="30" spans="8:10" ht="12.75">
      <c r="H30" s="72"/>
      <c r="I30" s="72"/>
      <c r="J30" s="72"/>
    </row>
    <row r="31" spans="8:10" ht="12.75">
      <c r="H31" s="72"/>
      <c r="I31" s="72"/>
      <c r="J31" s="72"/>
    </row>
    <row r="32" spans="8:10" ht="12.75">
      <c r="H32" s="72"/>
      <c r="I32" s="72"/>
      <c r="J32" s="72"/>
    </row>
    <row r="33" spans="8:10" ht="12.75">
      <c r="H33" s="72"/>
      <c r="I33" s="72"/>
      <c r="J33" s="72"/>
    </row>
    <row r="34" spans="8:10" ht="12.75">
      <c r="H34" s="72"/>
      <c r="I34" s="72"/>
      <c r="J34" s="72"/>
    </row>
    <row r="35" spans="8:10" ht="12.75">
      <c r="H35" s="72"/>
      <c r="I35" s="72"/>
      <c r="J35" s="72"/>
    </row>
    <row r="36" spans="1:11" ht="12.75">
      <c r="A36" s="7"/>
      <c r="B36" s="6"/>
      <c r="C36" s="6"/>
      <c r="D36" s="8"/>
      <c r="E36" s="6"/>
      <c r="F36" s="6"/>
      <c r="G36" s="8"/>
      <c r="H36" s="6"/>
      <c r="I36" s="6"/>
      <c r="J36" s="6"/>
      <c r="K36" s="9"/>
    </row>
    <row r="37" spans="1:11" ht="12.75">
      <c r="A37" s="7"/>
      <c r="B37" s="6"/>
      <c r="C37" s="6"/>
      <c r="D37" s="8"/>
      <c r="E37" s="6"/>
      <c r="F37" s="6"/>
      <c r="G37" s="8"/>
      <c r="H37" s="6"/>
      <c r="I37" s="6"/>
      <c r="J37" s="6"/>
      <c r="K37" s="9"/>
    </row>
    <row r="38" spans="1:11" ht="12.75">
      <c r="A38" s="7"/>
      <c r="B38" s="6"/>
      <c r="C38" s="6"/>
      <c r="D38" s="8"/>
      <c r="E38" s="6"/>
      <c r="F38" s="6"/>
      <c r="G38" s="8"/>
      <c r="H38" s="6"/>
      <c r="I38" s="6"/>
      <c r="J38" s="6"/>
      <c r="K38" s="9"/>
    </row>
    <row r="39" spans="1:11" ht="12.75">
      <c r="A39" s="7"/>
      <c r="B39" s="6"/>
      <c r="C39" s="6"/>
      <c r="D39" s="8"/>
      <c r="E39" s="6"/>
      <c r="F39" s="6"/>
      <c r="G39" s="8"/>
      <c r="H39" s="6"/>
      <c r="I39" s="6"/>
      <c r="J39" s="6"/>
      <c r="K39" s="9"/>
    </row>
    <row r="40" spans="1:11" ht="12.75">
      <c r="A40" s="7"/>
      <c r="B40" s="6"/>
      <c r="C40" s="6"/>
      <c r="D40" s="8"/>
      <c r="E40" s="6"/>
      <c r="F40" s="6"/>
      <c r="G40" s="8"/>
      <c r="H40" s="6"/>
      <c r="I40" s="6"/>
      <c r="J40" s="6"/>
      <c r="K40" s="9"/>
    </row>
    <row r="41" spans="1:11" ht="12.75">
      <c r="A41" s="7"/>
      <c r="B41" s="6"/>
      <c r="C41" s="6"/>
      <c r="D41" s="8"/>
      <c r="E41" s="6"/>
      <c r="F41" s="6"/>
      <c r="G41" s="8"/>
      <c r="H41" s="6"/>
      <c r="I41" s="6"/>
      <c r="J41" s="6"/>
      <c r="K41" s="9"/>
    </row>
    <row r="42" spans="1:11" ht="12.75">
      <c r="A42" s="7"/>
      <c r="B42" s="6"/>
      <c r="C42" s="6"/>
      <c r="D42" s="8"/>
      <c r="E42" s="6"/>
      <c r="F42" s="6"/>
      <c r="G42" s="8"/>
      <c r="H42" s="6"/>
      <c r="I42" s="6"/>
      <c r="J42" s="6"/>
      <c r="K42" s="9"/>
    </row>
    <row r="43" spans="1:11" ht="12.75">
      <c r="A43" s="7"/>
      <c r="B43" s="6"/>
      <c r="C43" s="6"/>
      <c r="D43" s="8"/>
      <c r="E43" s="6"/>
      <c r="F43" s="6"/>
      <c r="G43" s="8"/>
      <c r="H43" s="6"/>
      <c r="I43" s="6"/>
      <c r="J43" s="6"/>
      <c r="K43" s="9"/>
    </row>
    <row r="44" spans="1:11" ht="12.75">
      <c r="A44" s="7"/>
      <c r="B44" s="6"/>
      <c r="C44" s="6"/>
      <c r="D44" s="8"/>
      <c r="E44" s="6"/>
      <c r="F44" s="6"/>
      <c r="G44" s="8"/>
      <c r="H44" s="6"/>
      <c r="I44" s="6"/>
      <c r="J44" s="6"/>
      <c r="K44" s="9"/>
    </row>
    <row r="45" spans="1:11" ht="12.75">
      <c r="A45" s="7"/>
      <c r="B45" s="6"/>
      <c r="C45" s="6"/>
      <c r="D45" s="8"/>
      <c r="E45" s="6"/>
      <c r="F45" s="6"/>
      <c r="G45" s="8"/>
      <c r="H45" s="6"/>
      <c r="I45" s="6"/>
      <c r="J45" s="6"/>
      <c r="K45" s="9"/>
    </row>
  </sheetData>
  <sheetProtection/>
  <mergeCells count="7">
    <mergeCell ref="A1:K1"/>
    <mergeCell ref="A2:K2"/>
    <mergeCell ref="E3:G3"/>
    <mergeCell ref="A3:A5"/>
    <mergeCell ref="K3:K5"/>
    <mergeCell ref="B3:D3"/>
    <mergeCell ref="H3:J3"/>
  </mergeCells>
  <printOptions/>
  <pageMargins left="0.26" right="0.23" top="0.79" bottom="0.89" header="0.3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2010-03-09T10:19:55Z</cp:lastPrinted>
  <dcterms:created xsi:type="dcterms:W3CDTF">1996-10-14T23:33:28Z</dcterms:created>
  <dcterms:modified xsi:type="dcterms:W3CDTF">2011-03-20T08:57:33Z</dcterms:modified>
  <cp:category/>
  <cp:version/>
  <cp:contentType/>
  <cp:contentStatus/>
</cp:coreProperties>
</file>