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65401" windowWidth="8820" windowHeight="9300" activeTab="0"/>
  </bookViews>
  <sheets>
    <sheet name="package by month 2010" sheetId="1" r:id="rId1"/>
  </sheets>
  <definedNames>
    <definedName name="_xlnm.Print_Area" localSheetId="0">'package by month 2010'!$A$1:$N$27</definedName>
  </definedNames>
  <calcPr fullCalcOnLoad="1"/>
</workbook>
</file>

<file path=xl/sharedStrings.xml><?xml version="1.0" encoding="utf-8"?>
<sst xmlns="http://schemas.openxmlformats.org/spreadsheetml/2006/main" count="54" uniqueCount="51">
  <si>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</si>
  <si>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</si>
  <si>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</si>
  <si>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</si>
  <si>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</si>
  <si>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</si>
  <si>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</si>
  <si>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</si>
  <si>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</si>
  <si>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</si>
  <si>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</si>
  <si>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</si>
  <si>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</si>
  <si>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</si>
  <si>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</si>
  <si>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</si>
  <si>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</si>
  <si>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</si>
  <si>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</si>
  <si>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</si>
  <si>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</si>
  <si>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</si>
  <si>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</si>
  <si>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</si>
  <si>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</si>
  <si>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</si>
  <si>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</si>
  <si>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</si>
  <si>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</si>
  <si>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</si>
  <si>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</si>
  <si>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</si>
  <si>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</si>
  <si>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</si>
  <si>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</si>
  <si>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</si>
  <si>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</si>
  <si>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</si>
  <si>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</si>
  <si>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</si>
  <si>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</si>
  <si>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</si>
  <si>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</si>
  <si>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</si>
  <si>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*اولية </t>
  </si>
  <si>
    <t xml:space="preserve">*Preliminary </t>
  </si>
  <si>
    <t>3nd Qrtr</t>
  </si>
  <si>
    <t>4nd Qrtr</t>
  </si>
  <si>
    <t>2010 / 2009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</si>
  <si>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ل  2007 - 2010</t>
    </r>
  </si>
  <si>
    <t>Table 3.2 Monthly Tourists ,Touristics nights ,and length of stay for package Tours for the Period, .  2007 - 2010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</si>
</sst>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</numFmts>
  <fonts count="54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MS Sans Serif"/>
      <family val="2"/>
    </font>
    <font>
      <b/>
      <sz val="12"/>
      <name val="MS Sans Serif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4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" fontId="1" fillId="35" borderId="0" xfId="0" applyNumberFormat="1" applyFont="1" applyFill="1" applyAlignment="1">
      <alignment/>
    </xf>
    <xf numFmtId="172" fontId="17" fillId="35" borderId="0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 horizontal="right" vertical="center"/>
    </xf>
    <xf numFmtId="172" fontId="9" fillId="35" borderId="17" xfId="0" applyNumberFormat="1" applyFont="1" applyFill="1" applyBorder="1" applyAlignment="1">
      <alignment horizontal="center" vertical="center"/>
    </xf>
    <xf numFmtId="3" fontId="10" fillId="35" borderId="18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9" fillId="35" borderId="0" xfId="0" applyFont="1" applyFill="1" applyAlignment="1">
      <alignment horizontal="right" readingOrder="2"/>
    </xf>
    <xf numFmtId="0" fontId="18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8" fillId="35" borderId="19" xfId="0" applyFont="1" applyFill="1" applyBorder="1" applyAlignment="1">
      <alignment horizontal="right" vertical="center"/>
    </xf>
    <xf numFmtId="3" fontId="9" fillId="35" borderId="19" xfId="0" applyNumberFormat="1" applyFont="1" applyFill="1" applyBorder="1" applyAlignment="1">
      <alignment horizontal="center" vertical="center"/>
    </xf>
    <xf numFmtId="172" fontId="9" fillId="35" borderId="19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vertical="center"/>
    </xf>
    <xf numFmtId="3" fontId="7" fillId="35" borderId="20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right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5" borderId="23" xfId="0" applyNumberFormat="1" applyFont="1" applyFill="1" applyBorder="1" applyAlignment="1">
      <alignment horizontal="center" vertical="center"/>
    </xf>
    <xf numFmtId="172" fontId="9" fillId="35" borderId="24" xfId="0" applyNumberFormat="1" applyFont="1" applyFill="1" applyBorder="1" applyAlignment="1">
      <alignment horizontal="center" vertical="center"/>
    </xf>
    <xf numFmtId="172" fontId="9" fillId="35" borderId="25" xfId="0" applyNumberFormat="1" applyFont="1" applyFill="1" applyBorder="1" applyAlignment="1">
      <alignment horizontal="center" vertical="center"/>
    </xf>
    <xf numFmtId="3" fontId="10" fillId="35" borderId="26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3" fontId="7" fillId="36" borderId="13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3" fontId="7" fillId="35" borderId="28" xfId="0" applyNumberFormat="1" applyFont="1" applyFill="1" applyBorder="1" applyAlignment="1">
      <alignment horizontal="center" vertical="center"/>
    </xf>
    <xf numFmtId="3" fontId="7" fillId="35" borderId="29" xfId="0" applyNumberFormat="1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3" fontId="7" fillId="35" borderId="30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17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2" fillId="35" borderId="35" xfId="0" applyFont="1" applyFill="1" applyBorder="1" applyAlignment="1">
      <alignment horizontal="center" vertical="top"/>
    </xf>
    <xf numFmtId="0" fontId="2" fillId="35" borderId="36" xfId="0" applyFont="1" applyFill="1" applyBorder="1" applyAlignment="1">
      <alignment horizontal="center" vertical="top"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rightToLeft="1" tabSelected="1" zoomScalePageLayoutView="0" workbookViewId="0" topLeftCell="I7">
      <selection activeCell="M16" sqref="M16"/>
    </sheetView>
  </sheetViews>
  <sheetFormatPr defaultColWidth="9.140625" defaultRowHeight="23.25" customHeight="1"/>
  <cols>
    <col min="1" max="1" width="2.8515625" style="18" customWidth="1"/>
    <col min="2" max="2" width="10.8515625" style="18" customWidth="1"/>
    <col min="3" max="6" width="9.57421875" style="18" customWidth="1"/>
    <col min="7" max="7" width="13.00390625" style="27" customWidth="1"/>
    <col min="8" max="11" width="10.140625" style="18" customWidth="1"/>
    <col min="12" max="12" width="13.421875" style="27" customWidth="1"/>
    <col min="13" max="13" width="10.140625" style="27" customWidth="1"/>
    <col min="14" max="14" width="13.421875" style="18" customWidth="1"/>
    <col min="15" max="16384" width="9.140625" style="18" customWidth="1"/>
  </cols>
  <sheetData>
    <row r="1" spans="1:14" ht="23.25" customHeight="1">
      <c r="A1" s="16"/>
      <c r="B1" s="17"/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7.25" customHeight="1">
      <c r="A2" s="16"/>
      <c r="B2" s="67" t="s">
        <v>50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7" customFormat="1" ht="17.25" customHeight="1" thickBot="1">
      <c r="A3" s="1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20" customFormat="1" ht="28.5" customHeight="1">
      <c r="A4" s="16"/>
      <c r="B4" s="68" t="s">
        <v>0</v>
      </c>
      <c r="C4" s="71" t="s">
        <v>1</v>
      </c>
      <c r="D4" s="72"/>
      <c r="E4" s="72"/>
      <c r="F4" s="72"/>
      <c r="G4" s="1" t="s">
        <v>2</v>
      </c>
      <c r="H4" s="73" t="s">
        <v>3</v>
      </c>
      <c r="I4" s="74"/>
      <c r="J4" s="74"/>
      <c r="K4" s="74"/>
      <c r="L4" s="1" t="s">
        <v>2</v>
      </c>
      <c r="M4" s="2" t="s">
        <v>4</v>
      </c>
      <c r="N4" s="75" t="s">
        <v>5</v>
      </c>
    </row>
    <row r="5" spans="1:14" s="20" customFormat="1" ht="30" customHeight="1">
      <c r="A5" s="16"/>
      <c r="B5" s="69"/>
      <c r="C5" s="78" t="s">
        <v>6</v>
      </c>
      <c r="D5" s="79"/>
      <c r="E5" s="79"/>
      <c r="F5" s="79"/>
      <c r="G5" s="3" t="s">
        <v>7</v>
      </c>
      <c r="H5" s="78" t="s">
        <v>8</v>
      </c>
      <c r="I5" s="79"/>
      <c r="J5" s="79"/>
      <c r="K5" s="79"/>
      <c r="L5" s="3" t="s">
        <v>7</v>
      </c>
      <c r="M5" s="4" t="s">
        <v>9</v>
      </c>
      <c r="N5" s="76"/>
    </row>
    <row r="6" spans="1:14" s="20" customFormat="1" ht="24" customHeight="1">
      <c r="A6" s="16"/>
      <c r="B6" s="69"/>
      <c r="C6" s="60">
        <v>2007</v>
      </c>
      <c r="D6" s="60">
        <v>2008</v>
      </c>
      <c r="E6" s="62">
        <v>2009</v>
      </c>
      <c r="F6" s="62">
        <v>2010</v>
      </c>
      <c r="G6" s="64" t="s">
        <v>48</v>
      </c>
      <c r="H6" s="60">
        <v>2007</v>
      </c>
      <c r="I6" s="60">
        <v>2008</v>
      </c>
      <c r="J6" s="62">
        <v>2009</v>
      </c>
      <c r="K6" s="62">
        <v>2010</v>
      </c>
      <c r="L6" s="64" t="s">
        <v>48</v>
      </c>
      <c r="M6" s="58">
        <v>2010</v>
      </c>
      <c r="N6" s="76"/>
    </row>
    <row r="7" spans="1:14" s="20" customFormat="1" ht="24" customHeight="1" thickBot="1">
      <c r="A7" s="16"/>
      <c r="B7" s="70"/>
      <c r="C7" s="61"/>
      <c r="D7" s="61"/>
      <c r="E7" s="63"/>
      <c r="F7" s="63"/>
      <c r="G7" s="65"/>
      <c r="H7" s="61"/>
      <c r="I7" s="61"/>
      <c r="J7" s="63"/>
      <c r="K7" s="63"/>
      <c r="L7" s="65"/>
      <c r="M7" s="59"/>
      <c r="N7" s="77"/>
    </row>
    <row r="8" spans="1:14" s="20" customFormat="1" ht="19.5" customHeight="1">
      <c r="A8" s="16"/>
      <c r="B8" s="5" t="s">
        <v>10</v>
      </c>
      <c r="C8" s="42">
        <v>15437</v>
      </c>
      <c r="D8" s="42">
        <v>25179</v>
      </c>
      <c r="E8" s="42">
        <v>19910</v>
      </c>
      <c r="F8" s="42">
        <v>32397</v>
      </c>
      <c r="G8" s="7">
        <f aca="true" t="shared" si="0" ref="G8:G14">+F8/E8*100-100</f>
        <v>62.71722752385736</v>
      </c>
      <c r="H8" s="42">
        <v>53334</v>
      </c>
      <c r="I8" s="42">
        <v>100056</v>
      </c>
      <c r="J8" s="42">
        <v>90100</v>
      </c>
      <c r="K8" s="42">
        <v>147450</v>
      </c>
      <c r="L8" s="7">
        <f aca="true" t="shared" si="1" ref="L8:L15">+K8/J8*100-100</f>
        <v>63.651498335183135</v>
      </c>
      <c r="M8" s="8">
        <f>K8/F8</f>
        <v>4.551347346976572</v>
      </c>
      <c r="N8" s="9" t="s">
        <v>11</v>
      </c>
    </row>
    <row r="9" spans="1:14" s="20" customFormat="1" ht="19.5" customHeight="1">
      <c r="A9" s="16"/>
      <c r="B9" s="5" t="s">
        <v>12</v>
      </c>
      <c r="C9" s="6">
        <v>21312</v>
      </c>
      <c r="D9" s="6">
        <v>35208</v>
      </c>
      <c r="E9" s="6">
        <v>24992</v>
      </c>
      <c r="F9" s="6">
        <v>41973</v>
      </c>
      <c r="G9" s="7">
        <f t="shared" si="0"/>
        <v>67.94574263764403</v>
      </c>
      <c r="H9" s="53">
        <v>84863</v>
      </c>
      <c r="I9" s="6">
        <v>149859</v>
      </c>
      <c r="J9" s="6">
        <v>123124</v>
      </c>
      <c r="K9" s="6">
        <v>181865</v>
      </c>
      <c r="L9" s="7">
        <f t="shared" si="1"/>
        <v>47.70881387869139</v>
      </c>
      <c r="M9" s="8">
        <f aca="true" t="shared" si="2" ref="M9:M22">K9/F9</f>
        <v>4.3329044862173305</v>
      </c>
      <c r="N9" s="9" t="s">
        <v>13</v>
      </c>
    </row>
    <row r="10" spans="1:14" s="20" customFormat="1" ht="24" customHeight="1" thickBot="1">
      <c r="A10" s="16"/>
      <c r="B10" s="5" t="s">
        <v>14</v>
      </c>
      <c r="C10" s="6">
        <v>31530</v>
      </c>
      <c r="D10" s="6">
        <v>55509</v>
      </c>
      <c r="E10" s="57">
        <v>45681</v>
      </c>
      <c r="F10" s="57">
        <v>73389</v>
      </c>
      <c r="G10" s="7">
        <f t="shared" si="0"/>
        <v>60.65541472384578</v>
      </c>
      <c r="H10" s="6">
        <v>143995</v>
      </c>
      <c r="I10" s="6">
        <v>261352</v>
      </c>
      <c r="J10" s="57">
        <v>223770</v>
      </c>
      <c r="K10" s="57">
        <v>360765</v>
      </c>
      <c r="L10" s="7">
        <f t="shared" si="1"/>
        <v>61.22134334361172</v>
      </c>
      <c r="M10" s="8">
        <f t="shared" si="2"/>
        <v>4.915791194865715</v>
      </c>
      <c r="N10" s="9" t="s">
        <v>15</v>
      </c>
    </row>
    <row r="11" spans="1:14" s="20" customFormat="1" ht="17.25" thickBot="1" thickTop="1">
      <c r="A11" s="16"/>
      <c r="B11" s="38" t="s">
        <v>16</v>
      </c>
      <c r="C11" s="39">
        <f>SUM(C8:C10)</f>
        <v>68279</v>
      </c>
      <c r="D11" s="39">
        <f>SUM(D8:D10)</f>
        <v>115896</v>
      </c>
      <c r="E11" s="39">
        <f>SUM(E8:E10)</f>
        <v>90583</v>
      </c>
      <c r="F11" s="39">
        <f>SUM(F8:F10)</f>
        <v>147759</v>
      </c>
      <c r="G11" s="40">
        <f t="shared" si="0"/>
        <v>63.12001148118301</v>
      </c>
      <c r="H11" s="39">
        <f>SUM(H8:H10)</f>
        <v>282192</v>
      </c>
      <c r="I11" s="39">
        <f>SUM(I8:I10)</f>
        <v>511267</v>
      </c>
      <c r="J11" s="39">
        <f>SUM(J8:J10)</f>
        <v>436994</v>
      </c>
      <c r="K11" s="39">
        <f>SUM(K8:K10)</f>
        <v>690080</v>
      </c>
      <c r="L11" s="40">
        <f t="shared" si="1"/>
        <v>57.91521165050321</v>
      </c>
      <c r="M11" s="40">
        <f>K11/F11</f>
        <v>4.670307730831963</v>
      </c>
      <c r="N11" s="41" t="s">
        <v>17</v>
      </c>
    </row>
    <row r="12" spans="1:14" s="20" customFormat="1" ht="16.5" thickTop="1">
      <c r="A12" s="21"/>
      <c r="B12" s="5" t="s">
        <v>18</v>
      </c>
      <c r="C12" s="6">
        <v>41119</v>
      </c>
      <c r="D12" s="6">
        <v>62345</v>
      </c>
      <c r="E12" s="6">
        <v>57225</v>
      </c>
      <c r="F12" s="6">
        <v>92638</v>
      </c>
      <c r="G12" s="7">
        <f t="shared" si="0"/>
        <v>61.88379204892968</v>
      </c>
      <c r="H12" s="6">
        <v>190596</v>
      </c>
      <c r="I12" s="6">
        <v>280970</v>
      </c>
      <c r="J12" s="6">
        <v>289528</v>
      </c>
      <c r="K12" s="6">
        <v>424565</v>
      </c>
      <c r="L12" s="7">
        <f t="shared" si="1"/>
        <v>46.64039402061286</v>
      </c>
      <c r="M12" s="8">
        <f t="shared" si="2"/>
        <v>4.583054470087869</v>
      </c>
      <c r="N12" s="9" t="s">
        <v>19</v>
      </c>
    </row>
    <row r="13" spans="1:14" s="20" customFormat="1" ht="15.75">
      <c r="A13" s="22"/>
      <c r="B13" s="5" t="s">
        <v>20</v>
      </c>
      <c r="C13" s="6">
        <v>29045</v>
      </c>
      <c r="D13" s="6">
        <v>49267</v>
      </c>
      <c r="E13" s="6">
        <v>43092</v>
      </c>
      <c r="F13" s="6">
        <v>74131</v>
      </c>
      <c r="G13" s="7">
        <f t="shared" si="0"/>
        <v>72.02961106469877</v>
      </c>
      <c r="H13" s="6">
        <v>130873</v>
      </c>
      <c r="I13" s="6">
        <v>210278</v>
      </c>
      <c r="J13" s="6">
        <v>216947</v>
      </c>
      <c r="K13" s="6">
        <v>332986</v>
      </c>
      <c r="L13" s="7">
        <f t="shared" si="1"/>
        <v>53.48725725638059</v>
      </c>
      <c r="M13" s="8">
        <f t="shared" si="2"/>
        <v>4.491859006353617</v>
      </c>
      <c r="N13" s="9" t="s">
        <v>21</v>
      </c>
    </row>
    <row r="14" spans="1:14" s="20" customFormat="1" ht="16.5" thickBot="1">
      <c r="A14" s="16"/>
      <c r="B14" s="5" t="s">
        <v>22</v>
      </c>
      <c r="C14" s="6">
        <v>17915</v>
      </c>
      <c r="D14" s="6">
        <v>31545</v>
      </c>
      <c r="E14" s="6">
        <v>23295</v>
      </c>
      <c r="F14" s="6">
        <v>43914</v>
      </c>
      <c r="G14" s="7">
        <f t="shared" si="0"/>
        <v>88.51255634256279</v>
      </c>
      <c r="H14" s="6">
        <v>70599</v>
      </c>
      <c r="I14" s="6">
        <v>121888</v>
      </c>
      <c r="J14" s="6">
        <v>100478</v>
      </c>
      <c r="K14" s="6">
        <v>186375</v>
      </c>
      <c r="L14" s="7">
        <f t="shared" si="1"/>
        <v>85.48836561237286</v>
      </c>
      <c r="M14" s="8">
        <f t="shared" si="2"/>
        <v>4.244090722776336</v>
      </c>
      <c r="N14" s="9" t="s">
        <v>23</v>
      </c>
    </row>
    <row r="15" spans="1:14" s="20" customFormat="1" ht="17.25" thickBot="1" thickTop="1">
      <c r="A15" s="16"/>
      <c r="B15" s="44" t="s">
        <v>24</v>
      </c>
      <c r="C15" s="45">
        <f>SUM(C12:C14)</f>
        <v>88079</v>
      </c>
      <c r="D15" s="45">
        <f>SUM(D12:D14)</f>
        <v>143157</v>
      </c>
      <c r="E15" s="45">
        <f>SUM(E12:E14)</f>
        <v>123612</v>
      </c>
      <c r="F15" s="46">
        <f>SUM(F12:F14)</f>
        <v>210683</v>
      </c>
      <c r="G15" s="47">
        <f aca="true" t="shared" si="3" ref="G15:G24">+F15/E15*100-100</f>
        <v>70.43895414684658</v>
      </c>
      <c r="H15" s="45">
        <f>SUM(H12:H14)</f>
        <v>392068</v>
      </c>
      <c r="I15" s="45">
        <f>SUM(I12:I14)</f>
        <v>613136</v>
      </c>
      <c r="J15" s="45">
        <f>SUM(J12:J14)</f>
        <v>606953</v>
      </c>
      <c r="K15" s="46">
        <f>SUM(K12:K14)</f>
        <v>943926</v>
      </c>
      <c r="L15" s="47">
        <f t="shared" si="1"/>
        <v>55.518796348316926</v>
      </c>
      <c r="M15" s="48">
        <f>K15/F15</f>
        <v>4.480314026285937</v>
      </c>
      <c r="N15" s="49" t="s">
        <v>25</v>
      </c>
    </row>
    <row r="16" spans="1:14" s="20" customFormat="1" ht="16.5" thickTop="1">
      <c r="A16" s="16"/>
      <c r="B16" s="5" t="s">
        <v>26</v>
      </c>
      <c r="C16" s="6">
        <v>23694</v>
      </c>
      <c r="D16" s="6">
        <v>27676</v>
      </c>
      <c r="E16" s="52">
        <v>24492</v>
      </c>
      <c r="F16" s="52">
        <v>41459</v>
      </c>
      <c r="G16" s="7">
        <f t="shared" si="3"/>
        <v>69.2756818552997</v>
      </c>
      <c r="H16" s="54">
        <v>90149</v>
      </c>
      <c r="I16" s="55">
        <v>110480</v>
      </c>
      <c r="J16" s="55">
        <v>101249</v>
      </c>
      <c r="K16" s="55">
        <v>164741</v>
      </c>
      <c r="L16" s="7">
        <f aca="true" t="shared" si="4" ref="L16:L23">+K16/J16*100-100</f>
        <v>62.70876749399994</v>
      </c>
      <c r="M16" s="8">
        <f t="shared" si="2"/>
        <v>3.9735883644082106</v>
      </c>
      <c r="N16" s="9" t="s">
        <v>27</v>
      </c>
    </row>
    <row r="17" spans="1:14" s="20" customFormat="1" ht="15.75">
      <c r="A17" s="16"/>
      <c r="B17" s="5" t="s">
        <v>28</v>
      </c>
      <c r="C17" s="6">
        <v>29805</v>
      </c>
      <c r="D17" s="6">
        <v>32733</v>
      </c>
      <c r="E17" s="6">
        <v>28565</v>
      </c>
      <c r="F17" s="6">
        <v>39724</v>
      </c>
      <c r="G17" s="7">
        <f t="shared" si="3"/>
        <v>39.06528969018029</v>
      </c>
      <c r="H17" s="6">
        <v>129909</v>
      </c>
      <c r="I17" s="43">
        <v>144226</v>
      </c>
      <c r="J17" s="43">
        <v>142984</v>
      </c>
      <c r="K17" s="43">
        <v>171352</v>
      </c>
      <c r="L17" s="7">
        <f t="shared" si="4"/>
        <v>19.839982095898833</v>
      </c>
      <c r="M17" s="8">
        <f t="shared" si="2"/>
        <v>4.313563588762461</v>
      </c>
      <c r="N17" s="9" t="s">
        <v>29</v>
      </c>
    </row>
    <row r="18" spans="1:14" s="20" customFormat="1" ht="20.25" customHeight="1" thickBot="1">
      <c r="A18" s="16"/>
      <c r="B18" s="5" t="s">
        <v>30</v>
      </c>
      <c r="C18" s="6">
        <v>27680</v>
      </c>
      <c r="D18" s="6">
        <v>42088</v>
      </c>
      <c r="E18" s="6">
        <v>40687</v>
      </c>
      <c r="F18" s="6">
        <v>62767</v>
      </c>
      <c r="G18" s="7">
        <f t="shared" si="3"/>
        <v>54.267947993216495</v>
      </c>
      <c r="H18" s="6">
        <v>123193</v>
      </c>
      <c r="I18" s="43">
        <v>168910</v>
      </c>
      <c r="J18" s="56">
        <v>189495</v>
      </c>
      <c r="K18" s="56">
        <v>279075</v>
      </c>
      <c r="L18" s="7">
        <f t="shared" si="4"/>
        <v>47.273015119132424</v>
      </c>
      <c r="M18" s="8">
        <f t="shared" si="2"/>
        <v>4.446205808784871</v>
      </c>
      <c r="N18" s="9" t="s">
        <v>31</v>
      </c>
    </row>
    <row r="19" spans="1:14" s="20" customFormat="1" ht="17.25" thickBot="1" thickTop="1">
      <c r="A19" s="16"/>
      <c r="B19" s="38" t="s">
        <v>32</v>
      </c>
      <c r="C19" s="39">
        <f>SUM(C16:C18)</f>
        <v>81179</v>
      </c>
      <c r="D19" s="39">
        <f>SUM(D16:D18)</f>
        <v>102497</v>
      </c>
      <c r="E19" s="39">
        <f>SUM(E16:E18)</f>
        <v>93744</v>
      </c>
      <c r="F19" s="39">
        <f>SUM(F16:F18)</f>
        <v>143950</v>
      </c>
      <c r="G19" s="40">
        <f t="shared" si="3"/>
        <v>53.55649428230075</v>
      </c>
      <c r="H19" s="39">
        <f>SUM(H16:H18)</f>
        <v>343251</v>
      </c>
      <c r="I19" s="39">
        <f>SUM(I16:I18)</f>
        <v>423616</v>
      </c>
      <c r="J19" s="39">
        <f>SUM(J16:J18)</f>
        <v>433728</v>
      </c>
      <c r="K19" s="39">
        <f>SUM(K16:K18)</f>
        <v>615168</v>
      </c>
      <c r="L19" s="40">
        <f t="shared" si="4"/>
        <v>41.832669322709165</v>
      </c>
      <c r="M19" s="40">
        <f>K19/F19</f>
        <v>4.273483848558527</v>
      </c>
      <c r="N19" s="41" t="s">
        <v>46</v>
      </c>
    </row>
    <row r="20" spans="1:14" s="20" customFormat="1" ht="24.75" customHeight="1" thickTop="1">
      <c r="A20" s="16"/>
      <c r="B20" s="5" t="s">
        <v>33</v>
      </c>
      <c r="C20" s="6">
        <v>48795</v>
      </c>
      <c r="D20" s="6">
        <v>66700</v>
      </c>
      <c r="E20" s="6">
        <v>73972</v>
      </c>
      <c r="F20" s="6">
        <v>90778</v>
      </c>
      <c r="G20" s="7">
        <f t="shared" si="3"/>
        <v>22.71940734331909</v>
      </c>
      <c r="H20" s="6">
        <v>228080</v>
      </c>
      <c r="I20" s="43">
        <v>289791</v>
      </c>
      <c r="J20" s="43">
        <v>377442</v>
      </c>
      <c r="K20" s="43">
        <v>440080</v>
      </c>
      <c r="L20" s="7">
        <f t="shared" si="4"/>
        <v>16.595397438546854</v>
      </c>
      <c r="M20" s="8">
        <f t="shared" si="2"/>
        <v>4.847870629447663</v>
      </c>
      <c r="N20" s="9" t="s">
        <v>34</v>
      </c>
    </row>
    <row r="21" spans="1:14" s="20" customFormat="1" ht="24.75" customHeight="1">
      <c r="A21" s="16"/>
      <c r="B21" s="5" t="s">
        <v>35</v>
      </c>
      <c r="C21" s="6">
        <v>40241</v>
      </c>
      <c r="D21" s="6">
        <v>46854</v>
      </c>
      <c r="E21" s="6">
        <v>53555</v>
      </c>
      <c r="F21" s="6">
        <v>72212</v>
      </c>
      <c r="G21" s="7">
        <f t="shared" si="3"/>
        <v>34.83708337223413</v>
      </c>
      <c r="H21" s="6">
        <v>179456</v>
      </c>
      <c r="I21" s="43">
        <v>209322</v>
      </c>
      <c r="J21" s="43">
        <v>245289</v>
      </c>
      <c r="K21" s="43">
        <v>318073</v>
      </c>
      <c r="L21" s="7">
        <f t="shared" si="4"/>
        <v>29.672753364398744</v>
      </c>
      <c r="M21" s="8">
        <f t="shared" si="2"/>
        <v>4.40471112834432</v>
      </c>
      <c r="N21" s="9" t="s">
        <v>36</v>
      </c>
    </row>
    <row r="22" spans="1:14" s="20" customFormat="1" ht="24.75" customHeight="1" thickBot="1">
      <c r="A22" s="16"/>
      <c r="B22" s="5" t="s">
        <v>37</v>
      </c>
      <c r="C22" s="6">
        <v>33052</v>
      </c>
      <c r="D22" s="6">
        <v>31575</v>
      </c>
      <c r="E22" s="6">
        <v>39217</v>
      </c>
      <c r="F22" s="6">
        <v>42408</v>
      </c>
      <c r="G22" s="7">
        <f t="shared" si="3"/>
        <v>8.136777417956509</v>
      </c>
      <c r="H22" s="6">
        <v>146610</v>
      </c>
      <c r="I22" s="43">
        <v>142185</v>
      </c>
      <c r="J22" s="43">
        <v>180373</v>
      </c>
      <c r="K22" s="43">
        <v>182291</v>
      </c>
      <c r="L22" s="7">
        <f t="shared" si="4"/>
        <v>1.063352053799619</v>
      </c>
      <c r="M22" s="8">
        <f t="shared" si="2"/>
        <v>4.298504999056782</v>
      </c>
      <c r="N22" s="9" t="s">
        <v>38</v>
      </c>
    </row>
    <row r="23" spans="1:14" s="20" customFormat="1" ht="24.75" customHeight="1" thickBot="1" thickTop="1">
      <c r="A23" s="16"/>
      <c r="B23" s="38" t="s">
        <v>39</v>
      </c>
      <c r="C23" s="39">
        <f>SUM(C20:C22)</f>
        <v>122088</v>
      </c>
      <c r="D23" s="39">
        <f>SUM(D20:D22)</f>
        <v>145129</v>
      </c>
      <c r="E23" s="39">
        <f>SUM(E20:E22)</f>
        <v>166744</v>
      </c>
      <c r="F23" s="39">
        <f>SUM(F20:F22)</f>
        <v>205398</v>
      </c>
      <c r="G23" s="40">
        <f t="shared" si="3"/>
        <v>23.18164371731517</v>
      </c>
      <c r="H23" s="39">
        <f>SUM(H20:H22)</f>
        <v>554146</v>
      </c>
      <c r="I23" s="39">
        <f>SUM(I20:I22)</f>
        <v>641298</v>
      </c>
      <c r="J23" s="39">
        <f>SUM(J20:J22)</f>
        <v>803104</v>
      </c>
      <c r="K23" s="39">
        <f>SUM(K20:K22)</f>
        <v>940444</v>
      </c>
      <c r="L23" s="40">
        <f t="shared" si="4"/>
        <v>17.101147547515637</v>
      </c>
      <c r="M23" s="40">
        <f>K23/F23</f>
        <v>4.578642440530093</v>
      </c>
      <c r="N23" s="41" t="s">
        <v>47</v>
      </c>
    </row>
    <row r="24" spans="1:14" s="24" customFormat="1" ht="24.75" customHeight="1" thickBot="1" thickTop="1">
      <c r="A24" s="23"/>
      <c r="B24" s="31" t="s">
        <v>40</v>
      </c>
      <c r="C24" s="50">
        <f>SUM(C11,C15,C19,C23)</f>
        <v>359625</v>
      </c>
      <c r="D24" s="50">
        <f>SUM(D11,D15,D19,D23)</f>
        <v>506679</v>
      </c>
      <c r="E24" s="50">
        <f>SUM(E11,E15,E19,E23)</f>
        <v>474683</v>
      </c>
      <c r="F24" s="50">
        <f>SUM(F11,F15,F19,F23)</f>
        <v>707790</v>
      </c>
      <c r="G24" s="32">
        <f t="shared" si="3"/>
        <v>49.107930977094185</v>
      </c>
      <c r="H24" s="50">
        <f>SUM(H11,H15,H19,H23)</f>
        <v>1571657</v>
      </c>
      <c r="I24" s="50">
        <f>SUM(I11,I15,I19,I23)</f>
        <v>2189317</v>
      </c>
      <c r="J24" s="50">
        <f>SUM(J11,J15,J19,J23)</f>
        <v>2280779</v>
      </c>
      <c r="K24" s="50">
        <f>SUM(K11,K15,K19,K23)</f>
        <v>3189618</v>
      </c>
      <c r="L24" s="32">
        <f>+K24/J24*100-100</f>
        <v>39.847745002913484</v>
      </c>
      <c r="M24" s="51">
        <f>K24/F24</f>
        <v>4.506446827448819</v>
      </c>
      <c r="N24" s="33" t="s">
        <v>41</v>
      </c>
    </row>
    <row r="25" spans="1:14" s="12" customFormat="1" ht="18.75">
      <c r="A25" s="16"/>
      <c r="B25" s="25" t="s">
        <v>42</v>
      </c>
      <c r="C25" s="10"/>
      <c r="D25" s="10"/>
      <c r="E25" s="10"/>
      <c r="F25" s="10"/>
      <c r="G25" s="11"/>
      <c r="H25" s="11"/>
      <c r="M25" s="13"/>
      <c r="N25" s="26" t="s">
        <v>43</v>
      </c>
    </row>
    <row r="26" spans="2:14" s="34" customFormat="1" ht="15.75" customHeight="1">
      <c r="B26" s="35" t="s">
        <v>44</v>
      </c>
      <c r="C26" s="36"/>
      <c r="D26" s="36"/>
      <c r="E26" s="36"/>
      <c r="G26" s="36"/>
      <c r="H26" s="36"/>
      <c r="I26" s="36"/>
      <c r="N26" s="37" t="s">
        <v>45</v>
      </c>
    </row>
    <row r="27" spans="2:14" ht="23.25" customHeight="1">
      <c r="B27" s="28"/>
      <c r="C27" s="28"/>
      <c r="D27" s="14"/>
      <c r="E27" s="29"/>
      <c r="G27" s="30"/>
      <c r="H27" s="15"/>
      <c r="N27" s="17"/>
    </row>
    <row r="28" spans="5:8" ht="23.25" customHeight="1">
      <c r="E28" s="15"/>
      <c r="F28" s="15"/>
      <c r="G28" s="30"/>
      <c r="H28" s="15"/>
    </row>
    <row r="29" spans="5:8" ht="23.25" customHeight="1">
      <c r="E29" s="15"/>
      <c r="F29" s="15"/>
      <c r="G29" s="30"/>
      <c r="H29" s="15"/>
    </row>
  </sheetData>
  <sheetProtection/>
  <mergeCells count="19">
    <mergeCell ref="C1:N1"/>
    <mergeCell ref="B2:N2"/>
    <mergeCell ref="B4:B7"/>
    <mergeCell ref="C4:F4"/>
    <mergeCell ref="H4:K4"/>
    <mergeCell ref="N4:N7"/>
    <mergeCell ref="C5:F5"/>
    <mergeCell ref="H5:K5"/>
    <mergeCell ref="C6:C7"/>
    <mergeCell ref="D6:D7"/>
    <mergeCell ref="M6:M7"/>
    <mergeCell ref="I6:I7"/>
    <mergeCell ref="J6:J7"/>
    <mergeCell ref="K6:K7"/>
    <mergeCell ref="L6:L7"/>
    <mergeCell ref="E6:E7"/>
    <mergeCell ref="F6:F7"/>
    <mergeCell ref="G6:G7"/>
    <mergeCell ref="H6:H7"/>
  </mergeCells>
  <printOptions/>
  <pageMargins left="0.16" right="0.33" top="0.34" bottom="1" header="0.17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2011-03-20T10:23:37Z</cp:lastPrinted>
  <dcterms:created xsi:type="dcterms:W3CDTF">1996-10-14T23:33:28Z</dcterms:created>
  <dcterms:modified xsi:type="dcterms:W3CDTF">2011-03-20T10:23:39Z</dcterms:modified>
  <cp:category/>
  <cp:version/>
  <cp:contentType/>
  <cp:contentStatus/>
</cp:coreProperties>
</file>