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570" windowWidth="8460" windowHeight="8700" firstSheet="1" activeTab="1"/>
  </bookViews>
  <sheets>
    <sheet name="Sheet1" sheetId="1" r:id="rId1"/>
    <sheet name="jarash.2006-2007" sheetId="2" r:id="rId2"/>
  </sheets>
  <externalReferences>
    <externalReference r:id="rId5"/>
  </externalReferences>
  <definedNames>
    <definedName name="_xlnm.Print_Area" localSheetId="1">'jarash.2006-2007'!$A$1:$O$22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<sst xmlns="http://schemas.openxmlformats.org/spreadsheetml/2006/main" count="95" uniqueCount="54">
  <si>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</si>
  <si>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</si>
  <si>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</si>
  <si>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</si>
  <si>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</si>
  <si>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</si>
  <si>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</si>
  <si>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</si>
  <si>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</si>
  <si>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</si>
  <si>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</si>
  <si>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</si>
  <si>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</si>
  <si>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</si>
  <si>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</si>
  <si>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</si>
  <si>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</si>
  <si>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</si>
  <si>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</si>
  <si>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</si>
  <si>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</si>
  <si>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</si>
  <si>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</si>
  <si>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</si>
  <si>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</si>
  <si>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</si>
  <si>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</si>
  <si>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</si>
  <si>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</si>
  <si>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</si>
  <si>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</si>
  <si>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</si>
  <si>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</si>
  <si>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</si>
  <si>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</si>
  <si>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</si>
  <si>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</si>
  <si>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</si>
  <si>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</si>
  <si>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</si>
  <si>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</si>
  <si>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</si>
  <si>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</si>
  <si>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</si>
  <si>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</si>
  <si>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</si>
  <si>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</si>
  <si>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</si>
  <si>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</si>
  <si>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</si>
  <si>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 xml:space="preserve">التغير النسبي  </t>
  </si>
  <si>
    <t>Relative Change 07/06</t>
  </si>
  <si>
    <t xml:space="preserve">جدول 4.5 عدد زوار مدينة جرش الشهري حسب الجنسية 2006  - 2007 </t>
  </si>
  <si>
    <t>Table 4.5 Monthly Number of Visitors to Jarash by Nationality, 2006 -2007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</si>
</sst>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10" fillId="7" borderId="0" xfId="0" applyFont="1" applyFill="1" applyAlignment="1">
      <alignment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5" fillId="7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202" fontId="5" fillId="7" borderId="2" xfId="0" applyNumberFormat="1" applyFont="1" applyFill="1" applyBorder="1" applyAlignment="1">
      <alignment horizontal="center"/>
    </xf>
    <xf numFmtId="3" fontId="14" fillId="7" borderId="8" xfId="0" applyNumberFormat="1" applyFont="1" applyFill="1" applyBorder="1" applyAlignment="1">
      <alignment horizontal="center"/>
    </xf>
    <xf numFmtId="202" fontId="14" fillId="7" borderId="8" xfId="0" applyNumberFormat="1" applyFont="1" applyFill="1" applyBorder="1" applyAlignment="1">
      <alignment horizontal="center"/>
    </xf>
    <xf numFmtId="3" fontId="14" fillId="7" borderId="9" xfId="0" applyNumberFormat="1" applyFont="1" applyFill="1" applyBorder="1" applyAlignment="1">
      <alignment horizontal="center"/>
    </xf>
    <xf numFmtId="202" fontId="14" fillId="7" borderId="9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/>
    </xf>
    <xf numFmtId="0" fontId="16" fillId="7" borderId="11" xfId="0" applyFont="1" applyFill="1" applyBorder="1" applyAlignment="1">
      <alignment/>
    </xf>
    <xf numFmtId="0" fontId="13" fillId="8" borderId="4" xfId="0" applyFont="1" applyFill="1" applyBorder="1" applyAlignment="1">
      <alignment horizontal="right"/>
    </xf>
    <xf numFmtId="0" fontId="15" fillId="7" borderId="10" xfId="0" applyFont="1" applyFill="1" applyBorder="1" applyAlignment="1">
      <alignment horizontal="left"/>
    </xf>
    <xf numFmtId="0" fontId="15" fillId="7" borderId="11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3" fontId="14" fillId="7" borderId="16" xfId="0" applyNumberFormat="1" applyFont="1" applyFill="1" applyBorder="1" applyAlignment="1">
      <alignment horizontal="center"/>
    </xf>
    <xf numFmtId="3" fontId="14" fillId="7" borderId="17" xfId="0" applyNumberFormat="1" applyFont="1" applyFill="1" applyBorder="1" applyAlignment="1">
      <alignment horizontal="center"/>
    </xf>
    <xf numFmtId="3" fontId="14" fillId="7" borderId="18" xfId="0" applyNumberFormat="1" applyFont="1" applyFill="1" applyBorder="1" applyAlignment="1">
      <alignment horizontal="center"/>
    </xf>
    <xf numFmtId="3" fontId="14" fillId="7" borderId="19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202" fontId="14" fillId="7" borderId="16" xfId="0" applyNumberFormat="1" applyFont="1" applyFill="1" applyBorder="1" applyAlignment="1">
      <alignment horizontal="center"/>
    </xf>
    <xf numFmtId="202" fontId="14" fillId="7" borderId="18" xfId="0" applyNumberFormat="1" applyFont="1" applyFill="1" applyBorder="1" applyAlignment="1">
      <alignment horizontal="center"/>
    </xf>
    <xf numFmtId="202" fontId="5" fillId="7" borderId="22" xfId="0" applyNumberFormat="1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18" fillId="2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3" fontId="14" fillId="7" borderId="25" xfId="0" applyNumberFormat="1" applyFont="1" applyFill="1" applyBorder="1" applyAlignment="1">
      <alignment horizontal="right"/>
    </xf>
    <xf numFmtId="3" fontId="14" fillId="7" borderId="26" xfId="0" applyNumberFormat="1" applyFont="1" applyFill="1" applyBorder="1" applyAlignment="1">
      <alignment horizontal="right"/>
    </xf>
    <xf numFmtId="3" fontId="14" fillId="7" borderId="27" xfId="0" applyNumberFormat="1" applyFont="1" applyFill="1" applyBorder="1" applyAlignment="1">
      <alignment horizontal="right"/>
    </xf>
    <xf numFmtId="3" fontId="14" fillId="7" borderId="28" xfId="0" applyNumberFormat="1" applyFont="1" applyFill="1" applyBorder="1" applyAlignment="1">
      <alignment horizontal="right"/>
    </xf>
    <xf numFmtId="3" fontId="14" fillId="7" borderId="1" xfId="0" applyNumberFormat="1" applyFont="1" applyFill="1" applyBorder="1" applyAlignment="1">
      <alignment horizontal="right"/>
    </xf>
    <xf numFmtId="3" fontId="14" fillId="7" borderId="29" xfId="0" applyNumberFormat="1" applyFont="1" applyFill="1" applyBorder="1" applyAlignment="1">
      <alignment horizontal="right"/>
    </xf>
    <xf numFmtId="3" fontId="14" fillId="7" borderId="30" xfId="0" applyNumberFormat="1" applyFont="1" applyFill="1" applyBorder="1" applyAlignment="1">
      <alignment horizontal="right"/>
    </xf>
    <xf numFmtId="3" fontId="14" fillId="7" borderId="31" xfId="0" applyNumberFormat="1" applyFont="1" applyFill="1" applyBorder="1" applyAlignment="1">
      <alignment horizontal="right"/>
    </xf>
    <xf numFmtId="3" fontId="14" fillId="7" borderId="32" xfId="0" applyNumberFormat="1" applyFont="1" applyFill="1" applyBorder="1" applyAlignment="1">
      <alignment horizontal="right"/>
    </xf>
    <xf numFmtId="3" fontId="14" fillId="7" borderId="33" xfId="0" applyNumberFormat="1" applyFont="1" applyFill="1" applyBorder="1" applyAlignment="1">
      <alignment horizontal="right"/>
    </xf>
    <xf numFmtId="3" fontId="14" fillId="7" borderId="9" xfId="0" applyNumberFormat="1" applyFont="1" applyFill="1" applyBorder="1" applyAlignment="1">
      <alignment horizontal="right"/>
    </xf>
    <xf numFmtId="3" fontId="14" fillId="7" borderId="34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3" fontId="5" fillId="7" borderId="35" xfId="0" applyNumberFormat="1" applyFont="1" applyFill="1" applyBorder="1" applyAlignment="1">
      <alignment horizontal="right"/>
    </xf>
    <xf numFmtId="3" fontId="5" fillId="7" borderId="36" xfId="0" applyNumberFormat="1" applyFont="1" applyFill="1" applyBorder="1" applyAlignment="1">
      <alignment horizontal="right"/>
    </xf>
    <xf numFmtId="3" fontId="5" fillId="7" borderId="37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5" fillId="2" borderId="39" xfId="0" applyFont="1" applyFill="1" applyBorder="1" applyAlignment="1">
      <alignment horizontal="center"/>
    </xf>
    <xf numFmtId="202" fontId="14" fillId="7" borderId="40" xfId="0" applyNumberFormat="1" applyFont="1" applyFill="1" applyBorder="1" applyAlignment="1">
      <alignment horizontal="center"/>
    </xf>
    <xf numFmtId="202" fontId="14" fillId="7" borderId="34" xfId="0" applyNumberFormat="1" applyFont="1" applyFill="1" applyBorder="1" applyAlignment="1">
      <alignment horizontal="center"/>
    </xf>
    <xf numFmtId="202" fontId="5" fillId="7" borderId="3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5" fillId="7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3" fontId="5" fillId="2" borderId="41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 quotePrefix="1">
      <alignment horizontal="center"/>
    </xf>
    <xf numFmtId="0" fontId="5" fillId="2" borderId="42" xfId="0" applyFont="1" applyFill="1" applyBorder="1" applyAlignment="1" quotePrefix="1">
      <alignment horizontal="center"/>
    </xf>
    <xf numFmtId="0" fontId="5" fillId="2" borderId="28" xfId="0" applyFont="1" applyFill="1" applyBorder="1" applyAlignment="1" quotePrefix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3" fillId="7" borderId="0" xfId="0" applyFont="1" applyFill="1" applyAlignment="1">
      <alignment horizontal="left" vertical="center" textRotation="90"/>
    </xf>
    <xf numFmtId="0" fontId="14" fillId="7" borderId="0" xfId="0" applyFont="1" applyFill="1" applyAlignment="1">
      <alignment horizontal="right"/>
    </xf>
    <xf numFmtId="0" fontId="14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by%20nationalit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2450</v>
          </cell>
          <cell r="C68">
            <v>1950</v>
          </cell>
          <cell r="D68">
            <v>2350</v>
          </cell>
          <cell r="E68">
            <v>6600</v>
          </cell>
          <cell r="F68">
            <v>2650</v>
          </cell>
          <cell r="G68">
            <v>2925</v>
          </cell>
          <cell r="H68">
            <v>4114</v>
          </cell>
          <cell r="I68">
            <v>2234</v>
          </cell>
          <cell r="J68">
            <v>1848</v>
          </cell>
          <cell r="K68">
            <v>3150</v>
          </cell>
          <cell r="L68">
            <v>2150</v>
          </cell>
          <cell r="M68">
            <v>2100</v>
          </cell>
        </row>
        <row r="97">
          <cell r="B97">
            <v>8050</v>
          </cell>
          <cell r="C97">
            <v>8950</v>
          </cell>
          <cell r="D97">
            <v>13350</v>
          </cell>
          <cell r="E97">
            <v>26100</v>
          </cell>
          <cell r="F97">
            <v>15850</v>
          </cell>
          <cell r="G97">
            <v>8325</v>
          </cell>
          <cell r="H97">
            <v>11195</v>
          </cell>
          <cell r="I97">
            <v>16332</v>
          </cell>
          <cell r="J97">
            <v>16802</v>
          </cell>
          <cell r="K97">
            <v>30450</v>
          </cell>
          <cell r="L97">
            <v>21800</v>
          </cell>
          <cell r="M97">
            <v>16150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9" t="s">
        <v>19</v>
      </c>
      <c r="C1" s="90"/>
      <c r="D1" s="91"/>
      <c r="E1" s="92" t="s">
        <v>1</v>
      </c>
      <c r="F1" s="93"/>
      <c r="G1" s="94"/>
      <c r="H1" s="89" t="s">
        <v>2</v>
      </c>
      <c r="I1" s="90"/>
      <c r="J1" s="91"/>
      <c r="K1" s="89" t="s">
        <v>3</v>
      </c>
      <c r="L1" s="90"/>
      <c r="M1" s="91"/>
      <c r="N1" s="89" t="s">
        <v>4</v>
      </c>
      <c r="O1" s="90"/>
      <c r="P1" s="91"/>
      <c r="Q1" s="89" t="s">
        <v>5</v>
      </c>
      <c r="R1" s="90"/>
      <c r="S1" s="91"/>
      <c r="T1" s="89" t="s">
        <v>6</v>
      </c>
      <c r="U1" s="90"/>
      <c r="V1" s="9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workbookViewId="0" topLeftCell="A1">
      <selection activeCell="H11" sqref="H11"/>
    </sheetView>
  </sheetViews>
  <sheetFormatPr defaultColWidth="9.140625" defaultRowHeight="12.75"/>
  <cols>
    <col min="1" max="1" width="4.00390625" style="78" customWidth="1"/>
    <col min="2" max="2" width="11.28125" style="22" customWidth="1"/>
    <col min="3" max="8" width="12.8515625" style="22" customWidth="1"/>
    <col min="9" max="9" width="0" style="20" hidden="1" customWidth="1"/>
    <col min="10" max="10" width="8.7109375" style="20" hidden="1" customWidth="1"/>
    <col min="11" max="11" width="9.00390625" style="20" hidden="1" customWidth="1"/>
    <col min="12" max="12" width="10.28125" style="22" customWidth="1"/>
    <col min="13" max="13" width="9.8515625" style="22" customWidth="1"/>
    <col min="14" max="14" width="10.421875" style="22" customWidth="1"/>
    <col min="15" max="15" width="14.140625" style="21" customWidth="1"/>
    <col min="16" max="16" width="9.140625" style="20" customWidth="1"/>
    <col min="17" max="17" width="9.140625" style="23" customWidth="1"/>
    <col min="18" max="16384" width="9.140625" style="20" customWidth="1"/>
  </cols>
  <sheetData>
    <row r="1" spans="1:15" s="85" customFormat="1" ht="26.25" customHeight="1">
      <c r="A1" s="112"/>
      <c r="B1" s="115" t="s">
        <v>52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52" customFormat="1" ht="18.75" customHeight="1">
      <c r="A2" s="112"/>
      <c r="B2" s="115" t="s">
        <v>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s="52" customFormat="1" ht="18.75" customHeight="1" thickBot="1">
      <c r="A3" s="11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76"/>
    </row>
    <row r="4" spans="1:29" s="21" customFormat="1" ht="19.5" customHeight="1">
      <c r="A4" s="112"/>
      <c r="B4" s="116" t="s">
        <v>23</v>
      </c>
      <c r="C4" s="95">
        <v>2006</v>
      </c>
      <c r="D4" s="96"/>
      <c r="E4" s="97"/>
      <c r="F4" s="95">
        <v>2007</v>
      </c>
      <c r="G4" s="96"/>
      <c r="H4" s="97"/>
      <c r="I4" s="107"/>
      <c r="J4" s="96"/>
      <c r="K4" s="108"/>
      <c r="L4" s="101" t="s">
        <v>50</v>
      </c>
      <c r="M4" s="102"/>
      <c r="N4" s="103"/>
      <c r="O4" s="116" t="s">
        <v>28</v>
      </c>
      <c r="V4" s="84"/>
      <c r="AC4" s="20"/>
    </row>
    <row r="5" spans="1:15" s="22" customFormat="1" ht="15" customHeight="1">
      <c r="A5" s="112"/>
      <c r="B5" s="117"/>
      <c r="C5" s="98"/>
      <c r="D5" s="99"/>
      <c r="E5" s="100"/>
      <c r="F5" s="98"/>
      <c r="G5" s="99"/>
      <c r="H5" s="100"/>
      <c r="I5" s="109" t="s">
        <v>18</v>
      </c>
      <c r="J5" s="110"/>
      <c r="K5" s="111"/>
      <c r="L5" s="104" t="s">
        <v>51</v>
      </c>
      <c r="M5" s="105"/>
      <c r="N5" s="106"/>
      <c r="O5" s="117"/>
    </row>
    <row r="6" spans="1:15" s="22" customFormat="1" ht="15" customHeight="1">
      <c r="A6" s="112"/>
      <c r="B6" s="117"/>
      <c r="C6" s="42" t="s">
        <v>46</v>
      </c>
      <c r="D6" s="40" t="s">
        <v>47</v>
      </c>
      <c r="E6" s="41" t="s">
        <v>48</v>
      </c>
      <c r="F6" s="42" t="s">
        <v>46</v>
      </c>
      <c r="G6" s="40" t="s">
        <v>47</v>
      </c>
      <c r="H6" s="41" t="s">
        <v>48</v>
      </c>
      <c r="I6" s="53"/>
      <c r="J6" s="40"/>
      <c r="K6" s="54"/>
      <c r="L6" s="42" t="s">
        <v>46</v>
      </c>
      <c r="M6" s="40" t="s">
        <v>47</v>
      </c>
      <c r="N6" s="54" t="s">
        <v>48</v>
      </c>
      <c r="O6" s="117"/>
    </row>
    <row r="7" spans="1:17" ht="19.5" customHeight="1" thickBot="1">
      <c r="A7" s="112"/>
      <c r="B7" s="118"/>
      <c r="C7" s="37" t="s">
        <v>44</v>
      </c>
      <c r="D7" s="38" t="s">
        <v>45</v>
      </c>
      <c r="E7" s="39" t="s">
        <v>27</v>
      </c>
      <c r="F7" s="37" t="s">
        <v>44</v>
      </c>
      <c r="G7" s="38" t="s">
        <v>45</v>
      </c>
      <c r="H7" s="39" t="s">
        <v>27</v>
      </c>
      <c r="I7" s="47" t="s">
        <v>8</v>
      </c>
      <c r="J7" s="25" t="s">
        <v>9</v>
      </c>
      <c r="K7" s="48" t="s">
        <v>10</v>
      </c>
      <c r="L7" s="37" t="s">
        <v>44</v>
      </c>
      <c r="M7" s="38" t="s">
        <v>45</v>
      </c>
      <c r="N7" s="80" t="s">
        <v>27</v>
      </c>
      <c r="O7" s="118"/>
      <c r="Q7" s="20"/>
    </row>
    <row r="8" spans="1:17" ht="21.75" customHeight="1">
      <c r="A8" s="112"/>
      <c r="B8" s="31" t="s">
        <v>24</v>
      </c>
      <c r="C8" s="43">
        <v>8950</v>
      </c>
      <c r="D8" s="27">
        <v>1400</v>
      </c>
      <c r="E8" s="44">
        <f>SUM(C8:D8)</f>
        <v>10350</v>
      </c>
      <c r="F8" s="43">
        <f>'[1]Sheet1'!$B$97</f>
        <v>8050</v>
      </c>
      <c r="G8" s="27">
        <f>'[1]Sheet1'!$B$68</f>
        <v>2450</v>
      </c>
      <c r="H8" s="44">
        <f>SUM(F8:G8)</f>
        <v>10500</v>
      </c>
      <c r="I8" s="55">
        <v>1143</v>
      </c>
      <c r="J8" s="56">
        <v>1261</v>
      </c>
      <c r="K8" s="57">
        <f>SUM(I8:J8)</f>
        <v>2404</v>
      </c>
      <c r="L8" s="49">
        <f>(F8-C8)/C8</f>
        <v>-0.1005586592178771</v>
      </c>
      <c r="M8" s="28">
        <f aca="true" t="shared" si="0" ref="L8:N11">(G8-D8)/D8</f>
        <v>0.75</v>
      </c>
      <c r="N8" s="81">
        <f t="shared" si="0"/>
        <v>0.014492753623188406</v>
      </c>
      <c r="O8" s="34" t="s">
        <v>11</v>
      </c>
      <c r="Q8" s="20"/>
    </row>
    <row r="9" spans="1:17" ht="21.75" customHeight="1">
      <c r="A9" s="112"/>
      <c r="B9" s="32" t="s">
        <v>25</v>
      </c>
      <c r="C9" s="45">
        <v>9800</v>
      </c>
      <c r="D9" s="29">
        <v>1451</v>
      </c>
      <c r="E9" s="46">
        <f>SUM(C9:D9)</f>
        <v>11251</v>
      </c>
      <c r="F9" s="45">
        <f>'[1]Sheet1'!$C$97</f>
        <v>8950</v>
      </c>
      <c r="G9" s="29">
        <f>'[1]Sheet1'!$C$68</f>
        <v>1950</v>
      </c>
      <c r="H9" s="46">
        <f aca="true" t="shared" si="1" ref="H9:H19">SUM(F9:G9)</f>
        <v>10900</v>
      </c>
      <c r="I9" s="58">
        <v>83</v>
      </c>
      <c r="J9" s="59">
        <v>0</v>
      </c>
      <c r="K9" s="60">
        <f>SUM(I9:J9)</f>
        <v>83</v>
      </c>
      <c r="L9" s="50">
        <f t="shared" si="0"/>
        <v>-0.08673469387755102</v>
      </c>
      <c r="M9" s="30">
        <f t="shared" si="0"/>
        <v>0.3439007580978635</v>
      </c>
      <c r="N9" s="82">
        <f t="shared" si="0"/>
        <v>-0.031197226913163276</v>
      </c>
      <c r="O9" s="35" t="s">
        <v>12</v>
      </c>
      <c r="Q9" s="20"/>
    </row>
    <row r="10" spans="1:17" ht="21.75" customHeight="1">
      <c r="A10" s="112"/>
      <c r="B10" s="32" t="s">
        <v>26</v>
      </c>
      <c r="C10" s="45">
        <v>13950</v>
      </c>
      <c r="D10" s="29">
        <v>3150</v>
      </c>
      <c r="E10" s="46">
        <f>SUM(C10:D10)</f>
        <v>17100</v>
      </c>
      <c r="F10" s="45">
        <f>'[1]Sheet1'!$D$97</f>
        <v>13350</v>
      </c>
      <c r="G10" s="29">
        <f>'[1]Sheet1'!$D$68</f>
        <v>2350</v>
      </c>
      <c r="H10" s="46">
        <f t="shared" si="1"/>
        <v>15700</v>
      </c>
      <c r="I10" s="58">
        <v>413</v>
      </c>
      <c r="J10" s="59">
        <v>557</v>
      </c>
      <c r="K10" s="60">
        <f>SUM(I10:J10)</f>
        <v>970</v>
      </c>
      <c r="L10" s="50">
        <f t="shared" si="0"/>
        <v>-0.043010752688172046</v>
      </c>
      <c r="M10" s="30">
        <f t="shared" si="0"/>
        <v>-0.25396825396825395</v>
      </c>
      <c r="N10" s="82">
        <f t="shared" si="0"/>
        <v>-0.08187134502923976</v>
      </c>
      <c r="O10" s="35" t="s">
        <v>13</v>
      </c>
      <c r="Q10" s="20"/>
    </row>
    <row r="11" spans="1:17" ht="21.75" customHeight="1">
      <c r="A11" s="112"/>
      <c r="B11" s="32" t="s">
        <v>29</v>
      </c>
      <c r="C11" s="45">
        <v>22300</v>
      </c>
      <c r="D11" s="29">
        <v>4250</v>
      </c>
      <c r="E11" s="46">
        <f>SUM(C11:D11)</f>
        <v>26550</v>
      </c>
      <c r="F11" s="45">
        <f>'[1]Sheet1'!$E$97</f>
        <v>26100</v>
      </c>
      <c r="G11" s="29">
        <f>'[1]Sheet1'!$E$68</f>
        <v>6600</v>
      </c>
      <c r="H11" s="46">
        <f t="shared" si="1"/>
        <v>32700</v>
      </c>
      <c r="I11" s="58"/>
      <c r="J11" s="59"/>
      <c r="K11" s="60">
        <f>SUM(I11:J11)</f>
        <v>0</v>
      </c>
      <c r="L11" s="50">
        <f t="shared" si="0"/>
        <v>0.17040358744394618</v>
      </c>
      <c r="M11" s="30">
        <f t="shared" si="0"/>
        <v>0.5529411764705883</v>
      </c>
      <c r="N11" s="82">
        <f t="shared" si="0"/>
        <v>0.23163841807909605</v>
      </c>
      <c r="O11" s="35" t="s">
        <v>14</v>
      </c>
      <c r="Q11" s="20"/>
    </row>
    <row r="12" spans="1:17" ht="21.75" customHeight="1">
      <c r="A12" s="112"/>
      <c r="B12" s="32" t="s">
        <v>31</v>
      </c>
      <c r="C12" s="45">
        <v>19750</v>
      </c>
      <c r="D12" s="29">
        <v>3950</v>
      </c>
      <c r="E12" s="46">
        <f aca="true" t="shared" si="2" ref="E12:E19">SUM(C12:D12)</f>
        <v>23700</v>
      </c>
      <c r="F12" s="45">
        <f>'[1]Sheet1'!$F$97</f>
        <v>15850</v>
      </c>
      <c r="G12" s="29">
        <f>'[1]Sheet1'!$F$68</f>
        <v>2650</v>
      </c>
      <c r="H12" s="46">
        <f t="shared" si="1"/>
        <v>18500</v>
      </c>
      <c r="I12" s="61"/>
      <c r="J12" s="62"/>
      <c r="K12" s="63"/>
      <c r="L12" s="50">
        <f aca="true" t="shared" si="3" ref="L12:L19">(F12-C12)/C12</f>
        <v>-0.19746835443037974</v>
      </c>
      <c r="M12" s="30">
        <f aca="true" t="shared" si="4" ref="M12:M19">(G12-D12)/D12</f>
        <v>-0.3291139240506329</v>
      </c>
      <c r="N12" s="82">
        <f aca="true" t="shared" si="5" ref="N12:N19">(H12-E12)/E12</f>
        <v>-0.21940928270042195</v>
      </c>
      <c r="O12" s="35" t="s">
        <v>15</v>
      </c>
      <c r="Q12" s="20"/>
    </row>
    <row r="13" spans="1:17" ht="21.75" customHeight="1">
      <c r="A13" s="112"/>
      <c r="B13" s="32" t="s">
        <v>32</v>
      </c>
      <c r="C13" s="45">
        <v>8400</v>
      </c>
      <c r="D13" s="29">
        <v>2500</v>
      </c>
      <c r="E13" s="46">
        <f t="shared" si="2"/>
        <v>10900</v>
      </c>
      <c r="F13" s="45">
        <f>'[1]Sheet1'!$G$97</f>
        <v>8325</v>
      </c>
      <c r="G13" s="29">
        <f>'[1]Sheet1'!$G$68</f>
        <v>2925</v>
      </c>
      <c r="H13" s="46">
        <f t="shared" si="1"/>
        <v>11250</v>
      </c>
      <c r="I13" s="61"/>
      <c r="J13" s="62"/>
      <c r="K13" s="63"/>
      <c r="L13" s="50">
        <f t="shared" si="3"/>
        <v>-0.008928571428571428</v>
      </c>
      <c r="M13" s="30">
        <f t="shared" si="4"/>
        <v>0.17</v>
      </c>
      <c r="N13" s="82">
        <f t="shared" si="5"/>
        <v>0.03211009174311927</v>
      </c>
      <c r="O13" s="35" t="s">
        <v>16</v>
      </c>
      <c r="Q13" s="20"/>
    </row>
    <row r="14" spans="1:17" ht="24.75" customHeight="1">
      <c r="A14" s="112"/>
      <c r="B14" s="32" t="s">
        <v>33</v>
      </c>
      <c r="C14" s="45">
        <v>8589</v>
      </c>
      <c r="D14" s="29">
        <v>5450</v>
      </c>
      <c r="E14" s="46">
        <f t="shared" si="2"/>
        <v>14039</v>
      </c>
      <c r="F14" s="45">
        <f>'[1]Sheet1'!$H$97</f>
        <v>11195</v>
      </c>
      <c r="G14" s="29">
        <f>'[1]Sheet1'!$H$68</f>
        <v>4114</v>
      </c>
      <c r="H14" s="46">
        <f t="shared" si="1"/>
        <v>15309</v>
      </c>
      <c r="I14" s="61"/>
      <c r="J14" s="62"/>
      <c r="K14" s="63"/>
      <c r="L14" s="50">
        <f t="shared" si="3"/>
        <v>0.3034113400861567</v>
      </c>
      <c r="M14" s="30">
        <f t="shared" si="4"/>
        <v>-0.24513761467889908</v>
      </c>
      <c r="N14" s="82">
        <f t="shared" si="5"/>
        <v>0.09046228363843578</v>
      </c>
      <c r="O14" s="35" t="s">
        <v>17</v>
      </c>
      <c r="Q14" s="20"/>
    </row>
    <row r="15" spans="1:17" ht="21.75" customHeight="1">
      <c r="A15" s="112"/>
      <c r="B15" s="32" t="s">
        <v>34</v>
      </c>
      <c r="C15" s="45">
        <v>7550</v>
      </c>
      <c r="D15" s="29">
        <v>5250</v>
      </c>
      <c r="E15" s="46">
        <f t="shared" si="2"/>
        <v>12800</v>
      </c>
      <c r="F15" s="45">
        <f>'[1]Sheet1'!$I$97</f>
        <v>16332</v>
      </c>
      <c r="G15" s="29">
        <f>'[1]Sheet1'!$I$68</f>
        <v>2234</v>
      </c>
      <c r="H15" s="46">
        <f t="shared" si="1"/>
        <v>18566</v>
      </c>
      <c r="I15" s="61"/>
      <c r="J15" s="62"/>
      <c r="K15" s="63"/>
      <c r="L15" s="50">
        <f t="shared" si="3"/>
        <v>1.1631788079470198</v>
      </c>
      <c r="M15" s="30">
        <f t="shared" si="4"/>
        <v>-0.5744761904761905</v>
      </c>
      <c r="N15" s="82">
        <f t="shared" si="5"/>
        <v>0.45046875</v>
      </c>
      <c r="O15" s="35" t="s">
        <v>39</v>
      </c>
      <c r="Q15" s="20"/>
    </row>
    <row r="16" spans="1:17" ht="21.75" customHeight="1">
      <c r="A16" s="112"/>
      <c r="B16" s="32" t="s">
        <v>35</v>
      </c>
      <c r="C16" s="45">
        <v>6750</v>
      </c>
      <c r="D16" s="29">
        <v>2400</v>
      </c>
      <c r="E16" s="46">
        <f t="shared" si="2"/>
        <v>9150</v>
      </c>
      <c r="F16" s="45">
        <f>'[1]Sheet1'!$J$97</f>
        <v>16802</v>
      </c>
      <c r="G16" s="29">
        <f>'[1]Sheet1'!$J$68</f>
        <v>1848</v>
      </c>
      <c r="H16" s="46">
        <f t="shared" si="1"/>
        <v>18650</v>
      </c>
      <c r="I16" s="64"/>
      <c r="J16" s="65"/>
      <c r="K16" s="66"/>
      <c r="L16" s="50">
        <f t="shared" si="3"/>
        <v>1.4891851851851852</v>
      </c>
      <c r="M16" s="30">
        <f t="shared" si="4"/>
        <v>-0.23</v>
      </c>
      <c r="N16" s="82">
        <f t="shared" si="5"/>
        <v>1.0382513661202186</v>
      </c>
      <c r="O16" s="35" t="s">
        <v>40</v>
      </c>
      <c r="Q16" s="20"/>
    </row>
    <row r="17" spans="1:17" ht="28.5" customHeight="1">
      <c r="A17" s="112"/>
      <c r="B17" s="32" t="s">
        <v>36</v>
      </c>
      <c r="C17" s="45">
        <v>12800</v>
      </c>
      <c r="D17" s="29">
        <v>2350</v>
      </c>
      <c r="E17" s="46">
        <f t="shared" si="2"/>
        <v>15150</v>
      </c>
      <c r="F17" s="45">
        <f>'[1]Sheet1'!$K$97</f>
        <v>30450</v>
      </c>
      <c r="G17" s="29">
        <f>'[1]Sheet1'!$K$68</f>
        <v>3150</v>
      </c>
      <c r="H17" s="46">
        <f t="shared" si="1"/>
        <v>33600</v>
      </c>
      <c r="I17" s="61"/>
      <c r="J17" s="62"/>
      <c r="K17" s="63"/>
      <c r="L17" s="50">
        <f>(F17-C17)/C17</f>
        <v>1.37890625</v>
      </c>
      <c r="M17" s="30">
        <f>(G17-D17)/D17</f>
        <v>0.3404255319148936</v>
      </c>
      <c r="N17" s="82">
        <f t="shared" si="5"/>
        <v>1.2178217821782178</v>
      </c>
      <c r="O17" s="35" t="s">
        <v>41</v>
      </c>
      <c r="Q17" s="20"/>
    </row>
    <row r="18" spans="1:17" ht="21.75" customHeight="1">
      <c r="A18" s="112"/>
      <c r="B18" s="32" t="s">
        <v>37</v>
      </c>
      <c r="C18" s="45">
        <v>8950</v>
      </c>
      <c r="D18" s="29">
        <v>2250</v>
      </c>
      <c r="E18" s="46">
        <f t="shared" si="2"/>
        <v>11200</v>
      </c>
      <c r="F18" s="45">
        <f>'[1]Sheet1'!$L$97</f>
        <v>21800</v>
      </c>
      <c r="G18" s="29">
        <f>'[1]Sheet1'!$L$68</f>
        <v>2150</v>
      </c>
      <c r="H18" s="46">
        <f t="shared" si="1"/>
        <v>23950</v>
      </c>
      <c r="I18" s="67"/>
      <c r="J18" s="68"/>
      <c r="K18" s="69"/>
      <c r="L18" s="50">
        <f t="shared" si="3"/>
        <v>1.4357541899441342</v>
      </c>
      <c r="M18" s="30">
        <f t="shared" si="4"/>
        <v>-0.044444444444444446</v>
      </c>
      <c r="N18" s="82">
        <f t="shared" si="5"/>
        <v>1.1383928571428572</v>
      </c>
      <c r="O18" s="35" t="s">
        <v>42</v>
      </c>
      <c r="Q18" s="20"/>
    </row>
    <row r="19" spans="1:17" ht="21.75" customHeight="1" thickBot="1">
      <c r="A19" s="112"/>
      <c r="B19" s="32" t="s">
        <v>38</v>
      </c>
      <c r="C19" s="45">
        <v>6250</v>
      </c>
      <c r="D19" s="29">
        <v>1600</v>
      </c>
      <c r="E19" s="46">
        <f t="shared" si="2"/>
        <v>7850</v>
      </c>
      <c r="F19" s="45">
        <f>'[1]Sheet1'!$M$97</f>
        <v>16150</v>
      </c>
      <c r="G19" s="29">
        <f>'[1]Sheet1'!$M$68</f>
        <v>2100</v>
      </c>
      <c r="H19" s="46">
        <f t="shared" si="1"/>
        <v>18250</v>
      </c>
      <c r="I19" s="70"/>
      <c r="J19" s="71"/>
      <c r="K19" s="72"/>
      <c r="L19" s="50">
        <f t="shared" si="3"/>
        <v>1.584</v>
      </c>
      <c r="M19" s="30">
        <f t="shared" si="4"/>
        <v>0.3125</v>
      </c>
      <c r="N19" s="82">
        <f t="shared" si="5"/>
        <v>1.3248407643312101</v>
      </c>
      <c r="O19" s="35" t="s">
        <v>43</v>
      </c>
      <c r="Q19" s="20"/>
    </row>
    <row r="20" spans="1:17" ht="24" customHeight="1" thickBot="1">
      <c r="A20" s="112"/>
      <c r="B20" s="33" t="s">
        <v>30</v>
      </c>
      <c r="C20" s="87">
        <f>SUM(C8:C19)</f>
        <v>134039</v>
      </c>
      <c r="D20" s="86">
        <f>SUM(D8:D19)</f>
        <v>36001</v>
      </c>
      <c r="E20" s="88">
        <f>SUM(C20:D20)</f>
        <v>170040</v>
      </c>
      <c r="F20" s="87">
        <f>SUM(F8:F19)</f>
        <v>193354</v>
      </c>
      <c r="G20" s="86">
        <f>SUM(G8:G19)</f>
        <v>34521</v>
      </c>
      <c r="H20" s="88">
        <f>SUM(F20:G20)</f>
        <v>227875</v>
      </c>
      <c r="I20" s="73">
        <f>SUM(I8:I11)</f>
        <v>1639</v>
      </c>
      <c r="J20" s="74">
        <f>SUM(J8:J11)</f>
        <v>1818</v>
      </c>
      <c r="K20" s="75">
        <f>SUM(K8:K11)</f>
        <v>3457</v>
      </c>
      <c r="L20" s="51">
        <f>(F20-C20)/C20</f>
        <v>0.4425204604629996</v>
      </c>
      <c r="M20" s="26">
        <f>(G20-D20)/D20</f>
        <v>-0.041109969167523124</v>
      </c>
      <c r="N20" s="83">
        <f>(H20-E20)/E20</f>
        <v>0.34012585274053164</v>
      </c>
      <c r="O20" s="36" t="s">
        <v>27</v>
      </c>
      <c r="Q20" s="20"/>
    </row>
    <row r="21" spans="1:17" s="78" customFormat="1" ht="19.5" customHeight="1">
      <c r="A21" s="112"/>
      <c r="B21" s="113"/>
      <c r="C21" s="113"/>
      <c r="D21" s="113"/>
      <c r="E21" s="77"/>
      <c r="F21" s="77"/>
      <c r="G21" s="77"/>
      <c r="H21" s="77"/>
      <c r="L21" s="77"/>
      <c r="M21" s="114" t="s">
        <v>49</v>
      </c>
      <c r="N21" s="114"/>
      <c r="O21" s="114"/>
      <c r="Q21" s="79"/>
    </row>
    <row r="22" ht="12.75">
      <c r="A22" s="112"/>
    </row>
    <row r="23" ht="12.75">
      <c r="A23" s="112"/>
    </row>
    <row r="24" ht="12.75">
      <c r="A24" s="112"/>
    </row>
    <row r="25" ht="12.75">
      <c r="A25" s="112"/>
    </row>
    <row r="26" ht="12.75">
      <c r="A26" s="112"/>
    </row>
    <row r="27" ht="12.75">
      <c r="A27" s="112"/>
    </row>
    <row r="28" ht="12.75">
      <c r="A28" s="112"/>
    </row>
    <row r="29" ht="12.75">
      <c r="A29" s="112"/>
    </row>
    <row r="30" ht="12.75">
      <c r="A30" s="112"/>
    </row>
    <row r="31" ht="12.75">
      <c r="A31" s="112"/>
    </row>
  </sheetData>
  <sheetProtection formatCells="0" formatColumns="0" formatRows="0" insertColumns="0" insertRows="0" insertHyperlinks="0" deleteColumns="0" deleteRows="0" sort="0" autoFilter="0" pivotTables="0"/>
  <mergeCells count="13">
    <mergeCell ref="A1:A31"/>
    <mergeCell ref="B21:D21"/>
    <mergeCell ref="M21:O21"/>
    <mergeCell ref="B1:O1"/>
    <mergeCell ref="B2:O2"/>
    <mergeCell ref="B4:B7"/>
    <mergeCell ref="O4:O7"/>
    <mergeCell ref="C4:E5"/>
    <mergeCell ref="F4:H5"/>
    <mergeCell ref="L4:N4"/>
    <mergeCell ref="L5:N5"/>
    <mergeCell ref="I4:K4"/>
    <mergeCell ref="I5:K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2007-01-28T09:47:59Z</cp:lastPrinted>
  <dcterms:created xsi:type="dcterms:W3CDTF">2003-07-07T10:02:20Z</dcterms:created>
  <dcterms:modified xsi:type="dcterms:W3CDTF">2008-03-25T07:49:58Z</dcterms:modified>
  <cp:category/>
  <cp:version/>
  <cp:contentType/>
  <cp:contentStatus/>
</cp:coreProperties>
</file>