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مديرية التخطيط والدراسات\مصادر الشيرينج للمسؤولين\Recieptes\2025\شهر 12\"/>
    </mc:Choice>
  </mc:AlternateContent>
  <xr:revisionPtr revIDLastSave="0" documentId="13_ncr:1_{38049665-0074-480C-B9E5-1F9A3C23486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ورقة1" sheetId="1" r:id="rId1"/>
  </sheets>
  <definedNames>
    <definedName name="_xlnm.Print_Area" localSheetId="0">ورقة1!$A$1:$Q$19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M19" i="1"/>
  <c r="L19" i="1"/>
  <c r="K19" i="1"/>
  <c r="I19" i="1"/>
  <c r="H19" i="1"/>
  <c r="F19" i="1"/>
  <c r="E19" i="1"/>
  <c r="C19" i="1"/>
  <c r="B19" i="1"/>
  <c r="O18" i="1"/>
  <c r="P18" i="1" s="1"/>
  <c r="N18" i="1"/>
  <c r="M18" i="1"/>
  <c r="J18" i="1"/>
  <c r="G18" i="1"/>
  <c r="D18" i="1"/>
  <c r="O17" i="1"/>
  <c r="P17" i="1" s="1"/>
  <c r="N17" i="1"/>
  <c r="M17" i="1"/>
  <c r="J17" i="1"/>
  <c r="G17" i="1"/>
  <c r="D17" i="1"/>
  <c r="O16" i="1"/>
  <c r="P16" i="1" s="1"/>
  <c r="N16" i="1"/>
  <c r="M16" i="1"/>
  <c r="J16" i="1"/>
  <c r="G16" i="1"/>
  <c r="D16" i="1"/>
  <c r="M15" i="1"/>
  <c r="O14" i="1"/>
  <c r="N14" i="1"/>
  <c r="M14" i="1"/>
  <c r="J14" i="1"/>
  <c r="G14" i="1"/>
  <c r="D14" i="1"/>
  <c r="O13" i="1"/>
  <c r="N13" i="1"/>
  <c r="M13" i="1"/>
  <c r="J13" i="1"/>
  <c r="G13" i="1"/>
  <c r="D13" i="1"/>
  <c r="O12" i="1"/>
  <c r="N12" i="1"/>
  <c r="P12" i="1" s="1"/>
  <c r="M12" i="1"/>
  <c r="J12" i="1"/>
  <c r="G12" i="1"/>
  <c r="D12" i="1"/>
  <c r="O11" i="1"/>
  <c r="P11" i="1" s="1"/>
  <c r="N11" i="1"/>
  <c r="M11" i="1"/>
  <c r="J11" i="1"/>
  <c r="G11" i="1"/>
  <c r="D11" i="1"/>
  <c r="O10" i="1"/>
  <c r="N10" i="1"/>
  <c r="M10" i="1"/>
  <c r="J10" i="1"/>
  <c r="G10" i="1"/>
  <c r="D10" i="1"/>
  <c r="O9" i="1"/>
  <c r="P9" i="1" s="1"/>
  <c r="N9" i="1"/>
  <c r="M9" i="1"/>
  <c r="J9" i="1"/>
  <c r="G9" i="1"/>
  <c r="D9" i="1"/>
  <c r="O8" i="1"/>
  <c r="N8" i="1"/>
  <c r="P8" i="1" s="1"/>
  <c r="M8" i="1"/>
  <c r="J8" i="1"/>
  <c r="G8" i="1"/>
  <c r="D8" i="1"/>
  <c r="O7" i="1"/>
  <c r="O19" i="1" s="1"/>
  <c r="N7" i="1"/>
  <c r="M7" i="1"/>
  <c r="J7" i="1"/>
  <c r="G7" i="1"/>
  <c r="D7" i="1"/>
  <c r="D19" i="1" l="1"/>
  <c r="N19" i="1"/>
  <c r="P10" i="1"/>
  <c r="P14" i="1"/>
  <c r="P13" i="1"/>
  <c r="P19" i="1"/>
  <c r="P7" i="1"/>
</calcChain>
</file>

<file path=xl/sharedStrings.xml><?xml version="1.0" encoding="utf-8"?>
<sst xmlns="http://schemas.openxmlformats.org/spreadsheetml/2006/main" count="57" uniqueCount="43">
  <si>
    <t>جدول رقم 2.4 الدخل السياحي الشهري موزع حسب مجموعات الدول  للسنوات 2024 - 2025 * بالمليون دينار</t>
  </si>
  <si>
    <t>Table 4.2  Monthly Tourism Receipts Distributed by  Countries Groups, 2024 - 2025* (JD Million)</t>
  </si>
  <si>
    <t>الشهر</t>
  </si>
  <si>
    <t>اردني مقيم في الخارج</t>
  </si>
  <si>
    <t>نسبة التغير</t>
  </si>
  <si>
    <t>دول الخليج العربي</t>
  </si>
  <si>
    <t>عرب</t>
  </si>
  <si>
    <t>اجانب</t>
  </si>
  <si>
    <t>مجموع</t>
  </si>
  <si>
    <t xml:space="preserve">Month </t>
  </si>
  <si>
    <t>Jordanian residing abrod</t>
  </si>
  <si>
    <t xml:space="preserve"> %  Change </t>
  </si>
  <si>
    <t>Gulf Conntries</t>
  </si>
  <si>
    <t xml:space="preserve"> % Change </t>
  </si>
  <si>
    <t>Arab</t>
  </si>
  <si>
    <t>Foreign</t>
  </si>
  <si>
    <t>Total</t>
  </si>
  <si>
    <t>25/24</t>
  </si>
  <si>
    <t xml:space="preserve">كانون ثاني </t>
  </si>
  <si>
    <t>January</t>
  </si>
  <si>
    <t>شباط</t>
  </si>
  <si>
    <t>February</t>
  </si>
  <si>
    <t>اذار</t>
  </si>
  <si>
    <t>March</t>
  </si>
  <si>
    <t>نيسان</t>
  </si>
  <si>
    <t>April</t>
  </si>
  <si>
    <t>أيار</t>
  </si>
  <si>
    <t>May</t>
  </si>
  <si>
    <t>حزيران</t>
  </si>
  <si>
    <t>June</t>
  </si>
  <si>
    <t>تموز</t>
  </si>
  <si>
    <t>July</t>
  </si>
  <si>
    <t>آب</t>
  </si>
  <si>
    <t>August</t>
  </si>
  <si>
    <t>أيلول</t>
  </si>
  <si>
    <t>September</t>
  </si>
  <si>
    <t>تشرين أول</t>
  </si>
  <si>
    <t>October</t>
  </si>
  <si>
    <t>تشرين الثاني</t>
  </si>
  <si>
    <t>November</t>
  </si>
  <si>
    <t>كانون الأول</t>
  </si>
  <si>
    <t>December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</si>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</sst>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6"/>
      <color rgb="FF000000"/>
      <name val="Times New Roman"/>
      <family val="1"/>
    </font>
    <font>
      <b/>
      <sz val="20"/>
      <color rgb="FF000000"/>
      <name val="Times New Roman"/>
      <family val="1"/>
    </font>
    <font>
      <sz val="10"/>
      <name val="Arial"/>
      <family val="2"/>
    </font>
    <font>
      <b/>
      <sz val="18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  <font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3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3" fillId="0" borderId="18" xfId="0" applyFont="1" applyBorder="1" applyAlignment="1"/>
    <xf numFmtId="165" fontId="3" fillId="0" borderId="18" xfId="1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0" fontId="6" fillId="0" borderId="18" xfId="0" applyFont="1" applyBorder="1" applyAlignment="1"/>
    <xf numFmtId="0" fontId="3" fillId="0" borderId="19" xfId="0" applyFont="1" applyBorder="1" applyAlignment="1"/>
    <xf numFmtId="165" fontId="3" fillId="0" borderId="18" xfId="3" applyNumberFormat="1" applyFont="1" applyBorder="1" applyAlignment="1">
      <alignment horizontal="center"/>
    </xf>
    <xf numFmtId="165" fontId="3" fillId="0" borderId="18" xfId="4" applyNumberFormat="1" applyFont="1" applyBorder="1" applyAlignment="1">
      <alignment horizontal="center"/>
    </xf>
    <xf numFmtId="0" fontId="6" fillId="0" borderId="19" xfId="0" applyFont="1" applyBorder="1" applyAlignment="1"/>
    <xf numFmtId="165" fontId="3" fillId="0" borderId="18" xfId="0" applyNumberFormat="1" applyFont="1" applyFill="1" applyBorder="1" applyAlignment="1">
      <alignment horizontal="center"/>
    </xf>
    <xf numFmtId="165" fontId="3" fillId="0" borderId="18" xfId="5" applyNumberFormat="1" applyFont="1" applyBorder="1" applyAlignment="1">
      <alignment horizontal="center"/>
    </xf>
    <xf numFmtId="164" fontId="3" fillId="0" borderId="19" xfId="5" applyNumberFormat="1" applyFont="1" applyFill="1" applyBorder="1" applyAlignment="1">
      <alignment horizontal="center"/>
    </xf>
    <xf numFmtId="165" fontId="3" fillId="0" borderId="19" xfId="5" applyNumberFormat="1" applyFont="1" applyFill="1" applyBorder="1" applyAlignment="1">
      <alignment horizontal="center"/>
    </xf>
    <xf numFmtId="165" fontId="3" fillId="0" borderId="18" xfId="5" applyNumberFormat="1" applyFont="1" applyFill="1" applyBorder="1" applyAlignment="1">
      <alignment horizontal="center"/>
    </xf>
    <xf numFmtId="165" fontId="3" fillId="0" borderId="18" xfId="6" applyNumberFormat="1" applyFont="1" applyBorder="1" applyAlignment="1">
      <alignment horizontal="center"/>
    </xf>
    <xf numFmtId="165" fontId="3" fillId="0" borderId="18" xfId="7" applyNumberFormat="1" applyFont="1" applyBorder="1" applyAlignment="1">
      <alignment horizontal="center"/>
    </xf>
    <xf numFmtId="165" fontId="3" fillId="0" borderId="18" xfId="8" applyNumberFormat="1" applyFont="1" applyBorder="1" applyAlignment="1">
      <alignment horizontal="center"/>
    </xf>
    <xf numFmtId="165" fontId="3" fillId="0" borderId="18" xfId="9" applyNumberFormat="1" applyFont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/>
    </xf>
    <xf numFmtId="165" fontId="3" fillId="0" borderId="18" xfId="10" applyNumberFormat="1" applyFont="1" applyBorder="1" applyAlignment="1">
      <alignment horizontal="center"/>
    </xf>
    <xf numFmtId="165" fontId="3" fillId="3" borderId="0" xfId="11" applyNumberFormat="1" applyFont="1" applyFill="1" applyBorder="1" applyAlignment="1"/>
    <xf numFmtId="0" fontId="6" fillId="0" borderId="19" xfId="12" applyFont="1" applyBorder="1" applyAlignment="1"/>
    <xf numFmtId="165" fontId="3" fillId="0" borderId="18" xfId="13" applyNumberFormat="1" applyFont="1" applyBorder="1" applyAlignment="1">
      <alignment horizontal="center"/>
    </xf>
    <xf numFmtId="165" fontId="3" fillId="0" borderId="18" xfId="14" applyNumberFormat="1" applyFont="1" applyBorder="1" applyAlignment="1">
      <alignment horizontal="center"/>
    </xf>
    <xf numFmtId="165" fontId="3" fillId="0" borderId="18" xfId="15" applyNumberFormat="1" applyFont="1" applyBorder="1" applyAlignment="1">
      <alignment horizontal="center"/>
    </xf>
    <xf numFmtId="0" fontId="3" fillId="4" borderId="19" xfId="0" applyFont="1" applyFill="1" applyBorder="1" applyAlignment="1"/>
    <xf numFmtId="165" fontId="3" fillId="4" borderId="19" xfId="18" applyNumberFormat="1" applyFont="1" applyFill="1" applyBorder="1" applyAlignment="1">
      <alignment horizontal="center"/>
    </xf>
    <xf numFmtId="165" fontId="3" fillId="4" borderId="19" xfId="19" applyNumberFormat="1" applyFont="1" applyFill="1" applyBorder="1" applyAlignment="1">
      <alignment horizontal="center"/>
    </xf>
    <xf numFmtId="164" fontId="3" fillId="4" borderId="19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 applyAlignment="1"/>
    <xf numFmtId="165" fontId="3" fillId="5" borderId="18" xfId="1" applyNumberFormat="1" applyFont="1" applyFill="1" applyBorder="1" applyAlignment="1">
      <alignment horizontal="center"/>
    </xf>
    <xf numFmtId="165" fontId="3" fillId="5" borderId="18" xfId="0" applyNumberFormat="1" applyFont="1" applyFill="1" applyBorder="1" applyAlignment="1">
      <alignment horizontal="center"/>
    </xf>
    <xf numFmtId="164" fontId="3" fillId="5" borderId="19" xfId="0" applyNumberFormat="1" applyFont="1" applyFill="1" applyBorder="1" applyAlignment="1">
      <alignment horizontal="center"/>
    </xf>
    <xf numFmtId="165" fontId="3" fillId="5" borderId="18" xfId="3" applyNumberFormat="1" applyFont="1" applyFill="1" applyBorder="1" applyAlignment="1">
      <alignment horizontal="center"/>
    </xf>
    <xf numFmtId="165" fontId="3" fillId="5" borderId="18" xfId="4" applyNumberFormat="1" applyFont="1" applyFill="1" applyBorder="1" applyAlignment="1">
      <alignment horizontal="center"/>
    </xf>
    <xf numFmtId="165" fontId="3" fillId="5" borderId="18" xfId="2" applyNumberFormat="1" applyFont="1" applyFill="1" applyBorder="1" applyAlignment="1">
      <alignment horizontal="center"/>
    </xf>
    <xf numFmtId="10" fontId="3" fillId="4" borderId="19" xfId="0" applyNumberFormat="1" applyFont="1" applyFill="1" applyBorder="1" applyAlignment="1">
      <alignment horizontal="center"/>
    </xf>
    <xf numFmtId="165" fontId="3" fillId="3" borderId="20" xfId="11" applyNumberFormat="1" applyFont="1" applyFill="1" applyBorder="1" applyAlignment="1"/>
    <xf numFmtId="165" fontId="9" fillId="3" borderId="21" xfId="16" applyNumberFormat="1" applyFont="1" applyFill="1" applyBorder="1" applyAlignment="1"/>
    <xf numFmtId="165" fontId="9" fillId="3" borderId="22" xfId="16" applyNumberFormat="1" applyFont="1" applyFill="1" applyBorder="1" applyAlignment="1"/>
  </cellXfs>
  <cellStyles count="20">
    <cellStyle name="Normal" xfId="0" builtinId="0"/>
    <cellStyle name="Normal 10" xfId="5" xr:uid="{54DEDB86-0E38-4495-A9AE-4D521BB4E755}"/>
    <cellStyle name="Normal 12" xfId="6" xr:uid="{903045B8-2D94-46DD-BC88-A39E95B45585}"/>
    <cellStyle name="Normal 13" xfId="7" xr:uid="{67BABF9B-8795-4D46-9492-11BE2ACB6BC4}"/>
    <cellStyle name="Normal 14" xfId="8" xr:uid="{BB83CC93-72C7-4E84-A47D-008D2A7FEA1D}"/>
    <cellStyle name="Normal 15" xfId="9" xr:uid="{3B0B5C02-6DC3-4AAD-948C-4897E5452AAD}"/>
    <cellStyle name="Normal 17" xfId="12" xr:uid="{90E1E5CF-F113-48C7-B6B0-DE53B26E4D84}"/>
    <cellStyle name="Normal 20" xfId="17" xr:uid="{BA496B78-915D-4CC2-A6D3-1D452D5B83AB}"/>
    <cellStyle name="Normal 21" xfId="18" xr:uid="{2103DFB6-91B2-41A1-A530-CF5AA0718118}"/>
    <cellStyle name="Normal 22" xfId="19" xr:uid="{8FC7CE86-ED2E-4916-B1D9-9DF2116F58DC}"/>
    <cellStyle name="Normal 25" xfId="10" xr:uid="{D2654C95-A4BB-41AD-A5AB-9BBAF66F3236}"/>
    <cellStyle name="Normal 26" xfId="11" xr:uid="{5658E3E8-B2A4-4284-96EF-9A1E85B61803}"/>
    <cellStyle name="Normal 27" xfId="13" xr:uid="{D55520B0-E74D-40A7-88AC-B48DEFB64142}"/>
    <cellStyle name="Normal 28" xfId="14" xr:uid="{BB82B0D8-2DAA-4E74-9652-E5AB02983494}"/>
    <cellStyle name="Normal 29" xfId="15" xr:uid="{44DB012C-B630-44D9-8505-E5317612D67C}"/>
    <cellStyle name="Normal 30" xfId="16" xr:uid="{0C57391B-13EE-4CAC-8840-3A96A7272553}"/>
    <cellStyle name="Normal 5" xfId="1" xr:uid="{07887964-5D99-4CD6-AC07-A51B1C0B4C0C}"/>
    <cellStyle name="Normal 7" xfId="3" xr:uid="{15826872-B76B-4D4B-BFB7-85B309C6CE0F}"/>
    <cellStyle name="Normal 8" xfId="4" xr:uid="{04FCB39A-5FC0-4963-A801-2BE18DCC700F}"/>
    <cellStyle name="Normal 9" xfId="2" xr:uid="{4FA98AF7-7180-46ED-B0E4-04DC6E567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rightToLeft="1" tabSelected="1" topLeftCell="D4" zoomScaleNormal="100" workbookViewId="0">
      <selection activeCell="D20" sqref="D20"/>
    </sheetView>
  </sheetViews>
  <sheetFormatPr defaultRowHeight="15" x14ac:dyDescent="0.25"/>
  <cols>
    <col min="2" max="2" width="10" customWidth="1"/>
    <col min="3" max="3" width="10.28515625" customWidth="1"/>
    <col min="4" max="4" width="11.140625" customWidth="1"/>
    <col min="5" max="6" width="9.85546875" customWidth="1"/>
    <col min="7" max="7" width="10.28515625" customWidth="1"/>
    <col min="8" max="8" width="9.85546875" customWidth="1"/>
    <col min="9" max="9" width="9.7109375" customWidth="1"/>
    <col min="10" max="10" width="11" customWidth="1"/>
    <col min="11" max="11" width="9.42578125" customWidth="1"/>
    <col min="12" max="12" width="9.5703125" customWidth="1"/>
    <col min="13" max="13" width="10.140625" customWidth="1"/>
    <col min="14" max="14" width="10.85546875" customWidth="1"/>
    <col min="15" max="15" width="9.5703125" customWidth="1"/>
    <col min="16" max="16" width="10.140625" customWidth="1"/>
    <col min="17" max="17" width="11.7109375" customWidth="1"/>
  </cols>
  <sheetData>
    <row r="1" spans="1:17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2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23.25" thickBot="1" x14ac:dyDescent="0.3">
      <c r="A4" s="4" t="s">
        <v>2</v>
      </c>
      <c r="B4" s="5" t="s">
        <v>3</v>
      </c>
      <c r="C4" s="6"/>
      <c r="D4" s="7" t="s">
        <v>4</v>
      </c>
      <c r="E4" s="5" t="s">
        <v>5</v>
      </c>
      <c r="F4" s="6"/>
      <c r="G4" s="8" t="s">
        <v>4</v>
      </c>
      <c r="H4" s="9" t="s">
        <v>6</v>
      </c>
      <c r="I4" s="6"/>
      <c r="J4" s="8" t="s">
        <v>4</v>
      </c>
      <c r="K4" s="9" t="s">
        <v>7</v>
      </c>
      <c r="L4" s="6"/>
      <c r="M4" s="8" t="s">
        <v>4</v>
      </c>
      <c r="N4" s="7" t="s">
        <v>8</v>
      </c>
      <c r="O4" s="10" t="s">
        <v>8</v>
      </c>
      <c r="P4" s="11" t="s">
        <v>4</v>
      </c>
      <c r="Q4" s="12" t="s">
        <v>9</v>
      </c>
    </row>
    <row r="5" spans="1:17" ht="23.25" thickBot="1" x14ac:dyDescent="0.3">
      <c r="A5" s="13"/>
      <c r="B5" s="14" t="s">
        <v>10</v>
      </c>
      <c r="C5" s="15"/>
      <c r="D5" s="16" t="s">
        <v>11</v>
      </c>
      <c r="E5" s="14" t="s">
        <v>12</v>
      </c>
      <c r="F5" s="15"/>
      <c r="G5" s="16" t="s">
        <v>13</v>
      </c>
      <c r="H5" s="14" t="s">
        <v>14</v>
      </c>
      <c r="I5" s="15"/>
      <c r="J5" s="16" t="s">
        <v>13</v>
      </c>
      <c r="K5" s="14" t="s">
        <v>15</v>
      </c>
      <c r="L5" s="15"/>
      <c r="M5" s="16" t="s">
        <v>13</v>
      </c>
      <c r="N5" s="17" t="s">
        <v>16</v>
      </c>
      <c r="O5" s="18" t="s">
        <v>16</v>
      </c>
      <c r="P5" s="16" t="s">
        <v>13</v>
      </c>
      <c r="Q5" s="19"/>
    </row>
    <row r="6" spans="1:17" ht="21" thickBot="1" x14ac:dyDescent="0.3">
      <c r="A6" s="20"/>
      <c r="B6" s="21">
        <v>2024</v>
      </c>
      <c r="C6" s="22">
        <v>2025</v>
      </c>
      <c r="D6" s="23" t="s">
        <v>17</v>
      </c>
      <c r="E6" s="21">
        <v>2024</v>
      </c>
      <c r="F6" s="22">
        <v>2025</v>
      </c>
      <c r="G6" s="23" t="s">
        <v>17</v>
      </c>
      <c r="H6" s="21">
        <v>2024</v>
      </c>
      <c r="I6" s="22">
        <v>2025</v>
      </c>
      <c r="J6" s="23" t="s">
        <v>17</v>
      </c>
      <c r="K6" s="21">
        <v>2024</v>
      </c>
      <c r="L6" s="22">
        <v>2025</v>
      </c>
      <c r="M6" s="23" t="s">
        <v>17</v>
      </c>
      <c r="N6" s="21">
        <v>2024</v>
      </c>
      <c r="O6" s="22">
        <v>2025</v>
      </c>
      <c r="P6" s="23" t="s">
        <v>17</v>
      </c>
      <c r="Q6" s="24"/>
    </row>
    <row r="7" spans="1:17" ht="22.5" x14ac:dyDescent="0.3">
      <c r="A7" s="25" t="s">
        <v>18</v>
      </c>
      <c r="B7" s="26">
        <v>144.97815179546404</v>
      </c>
      <c r="C7" s="27">
        <v>177.95299748597745</v>
      </c>
      <c r="D7" s="28">
        <f>(C7-B7)/B7</f>
        <v>0.22744699999372661</v>
      </c>
      <c r="E7" s="26">
        <v>88.977813648870907</v>
      </c>
      <c r="F7" s="27">
        <v>97.746848515212278</v>
      </c>
      <c r="G7" s="28">
        <f>(F7-E7)/E7</f>
        <v>9.8553049425851413E-2</v>
      </c>
      <c r="H7" s="26">
        <v>97.118097268253237</v>
      </c>
      <c r="I7" s="27">
        <v>125.94472487760066</v>
      </c>
      <c r="J7" s="28">
        <f>(I7-H7)/H7</f>
        <v>0.29682034986460254</v>
      </c>
      <c r="K7" s="29">
        <v>61.853069306278073</v>
      </c>
      <c r="L7" s="27">
        <v>80.86</v>
      </c>
      <c r="M7" s="28">
        <f>(L7-K7)/K7</f>
        <v>0.30729163333197318</v>
      </c>
      <c r="N7" s="29">
        <f>K7+H7+E7+B7</f>
        <v>392.92713201886625</v>
      </c>
      <c r="O7" s="29">
        <f>L7+I7+F7+C7</f>
        <v>482.50457087879039</v>
      </c>
      <c r="P7" s="28">
        <f>(O7-N7)/N7</f>
        <v>0.22797468426187253</v>
      </c>
      <c r="Q7" s="30" t="s">
        <v>19</v>
      </c>
    </row>
    <row r="8" spans="1:17" ht="22.5" x14ac:dyDescent="0.3">
      <c r="A8" s="31" t="s">
        <v>20</v>
      </c>
      <c r="B8" s="26">
        <v>124.40890351623477</v>
      </c>
      <c r="C8" s="27">
        <v>123.76532914887768</v>
      </c>
      <c r="D8" s="28">
        <f>(C8-B8)/B8</f>
        <v>-5.1730571459711189E-3</v>
      </c>
      <c r="E8" s="32">
        <v>98.086633156594345</v>
      </c>
      <c r="F8" s="27">
        <v>102.47681354268806</v>
      </c>
      <c r="G8" s="28">
        <f>(F8-E8)/E8</f>
        <v>4.4758192271569137E-2</v>
      </c>
      <c r="H8" s="33">
        <v>104.12937895829899</v>
      </c>
      <c r="I8" s="27">
        <v>126.98949291943907</v>
      </c>
      <c r="J8" s="28">
        <f>(I8-H8)/H8</f>
        <v>0.21953567945790733</v>
      </c>
      <c r="K8" s="29">
        <v>63.084996338775767</v>
      </c>
      <c r="L8" s="27">
        <v>74.5149453187381</v>
      </c>
      <c r="M8" s="28">
        <f t="shared" ref="M8:M18" si="0">(L8-K8)/K8</f>
        <v>0.18118331843251309</v>
      </c>
      <c r="N8" s="29">
        <f t="shared" ref="N8:O18" si="1">K8+H8+E8+B8</f>
        <v>389.70991196990389</v>
      </c>
      <c r="O8" s="29">
        <f t="shared" si="1"/>
        <v>427.74658092974295</v>
      </c>
      <c r="P8" s="28">
        <f>(O8-N8)/N8</f>
        <v>9.760251867234139E-2</v>
      </c>
      <c r="Q8" s="34" t="s">
        <v>21</v>
      </c>
    </row>
    <row r="9" spans="1:17" ht="22.5" x14ac:dyDescent="0.3">
      <c r="A9" s="31" t="s">
        <v>22</v>
      </c>
      <c r="B9" s="26">
        <v>97.652158542787305</v>
      </c>
      <c r="C9" s="27">
        <v>92.554186942635482</v>
      </c>
      <c r="D9" s="28">
        <f>(C9-B9)/B9</f>
        <v>-5.2205416410924431E-2</v>
      </c>
      <c r="E9" s="32">
        <v>76.394337602256442</v>
      </c>
      <c r="F9" s="27">
        <v>48.966183448841427</v>
      </c>
      <c r="G9" s="28">
        <f>(F9-E9)/E9</f>
        <v>-0.35903386316690672</v>
      </c>
      <c r="H9" s="33">
        <v>94.864396364202435</v>
      </c>
      <c r="I9" s="27">
        <v>92.8143358551104</v>
      </c>
      <c r="J9" s="28">
        <f>(I9-H9)/H9</f>
        <v>-2.1610431180328845E-2</v>
      </c>
      <c r="K9" s="29">
        <v>66.5</v>
      </c>
      <c r="L9" s="27">
        <v>72.91</v>
      </c>
      <c r="M9" s="28">
        <f t="shared" si="0"/>
        <v>9.6390977443608972E-2</v>
      </c>
      <c r="N9" s="35">
        <f t="shared" si="1"/>
        <v>335.4108925092462</v>
      </c>
      <c r="O9" s="35">
        <f>L9+I9+F9+C9</f>
        <v>307.24470624658727</v>
      </c>
      <c r="P9" s="28">
        <f t="shared" ref="P9:P18" si="2">(O9-N9)/N9</f>
        <v>-8.3975168641496858E-2</v>
      </c>
      <c r="Q9" s="34" t="s">
        <v>23</v>
      </c>
    </row>
    <row r="10" spans="1:17" ht="22.5" x14ac:dyDescent="0.3">
      <c r="A10" s="25" t="s">
        <v>24</v>
      </c>
      <c r="B10" s="26">
        <v>132.76245731851563</v>
      </c>
      <c r="C10" s="27">
        <v>142.88293078657713</v>
      </c>
      <c r="D10" s="28">
        <f>(C10-B10)/B10</f>
        <v>7.6229934820964323E-2</v>
      </c>
      <c r="E10" s="32">
        <v>75.378832374478733</v>
      </c>
      <c r="F10" s="27">
        <v>109.56351362727231</v>
      </c>
      <c r="G10" s="28">
        <f>(F10-E10)/E10</f>
        <v>0.45350505143095854</v>
      </c>
      <c r="H10" s="33">
        <v>91.192842119391457</v>
      </c>
      <c r="I10" s="27">
        <v>134.86099999999999</v>
      </c>
      <c r="J10" s="28">
        <f>(I10-H10)/H10</f>
        <v>0.47885510381875501</v>
      </c>
      <c r="K10" s="29">
        <v>75.845622691709423</v>
      </c>
      <c r="L10" s="27">
        <v>116.33</v>
      </c>
      <c r="M10" s="28">
        <f t="shared" si="0"/>
        <v>0.53377341857746874</v>
      </c>
      <c r="N10" s="35">
        <f t="shared" si="1"/>
        <v>375.17975450409529</v>
      </c>
      <c r="O10" s="35">
        <f>L10+I10+F10+C10</f>
        <v>503.63744441384938</v>
      </c>
      <c r="P10" s="28">
        <f t="shared" si="2"/>
        <v>0.34238971684265523</v>
      </c>
      <c r="Q10" s="30" t="s">
        <v>25</v>
      </c>
    </row>
    <row r="11" spans="1:17" ht="22.5" x14ac:dyDescent="0.3">
      <c r="A11" s="31" t="s">
        <v>26</v>
      </c>
      <c r="B11" s="57">
        <v>121.10542889626092</v>
      </c>
      <c r="C11" s="58">
        <v>107.59708656848731</v>
      </c>
      <c r="D11" s="59">
        <f>(C11-B11)/B11</f>
        <v>-0.11154200477127139</v>
      </c>
      <c r="E11" s="60">
        <v>91.135096329891866</v>
      </c>
      <c r="F11" s="58">
        <v>104.73854232463022</v>
      </c>
      <c r="G11" s="59">
        <f>(F11-E11)/E11</f>
        <v>0.14926681972767594</v>
      </c>
      <c r="H11" s="61">
        <v>95.489449410623436</v>
      </c>
      <c r="I11" s="58">
        <v>123.36158858074549</v>
      </c>
      <c r="J11" s="59">
        <f>(I11-H11)/H11</f>
        <v>0.29188710734173751</v>
      </c>
      <c r="K11" s="62">
        <v>72.245355909088588</v>
      </c>
      <c r="L11" s="58">
        <v>110.9</v>
      </c>
      <c r="M11" s="59">
        <f t="shared" si="0"/>
        <v>0.53504676673685814</v>
      </c>
      <c r="N11" s="58">
        <f t="shared" si="1"/>
        <v>379.97533054586484</v>
      </c>
      <c r="O11" s="58">
        <f>L11+I11+F11+C11</f>
        <v>446.59721747386305</v>
      </c>
      <c r="P11" s="59">
        <f>(O11-N11)/N11+0.001</f>
        <v>0.17633213756874841</v>
      </c>
      <c r="Q11" s="34" t="s">
        <v>27</v>
      </c>
    </row>
    <row r="12" spans="1:17" ht="22.5" x14ac:dyDescent="0.3">
      <c r="A12" s="31" t="s">
        <v>28</v>
      </c>
      <c r="B12" s="26">
        <v>159.23072639907096</v>
      </c>
      <c r="C12" s="27">
        <v>128.95140625718554</v>
      </c>
      <c r="D12" s="28">
        <f t="shared" ref="D12:D14" si="3">(C12-B12)/B12</f>
        <v>-0.19016003271879872</v>
      </c>
      <c r="E12" s="32">
        <v>100.35369709800592</v>
      </c>
      <c r="F12" s="27">
        <v>93.52</v>
      </c>
      <c r="G12" s="28">
        <f t="shared" ref="G12:G14" si="4">(F12-E12)/E12</f>
        <v>-6.8096116990409475E-2</v>
      </c>
      <c r="H12" s="33">
        <v>127.79060571130077</v>
      </c>
      <c r="I12" s="27">
        <v>110.65</v>
      </c>
      <c r="J12" s="28">
        <f t="shared" ref="J12:J19" si="5">(I12-H12)/H12</f>
        <v>-0.13413040509428456</v>
      </c>
      <c r="K12" s="29">
        <v>68.380729307609442</v>
      </c>
      <c r="L12" s="27">
        <v>105.8</v>
      </c>
      <c r="M12" s="28">
        <f t="shared" si="0"/>
        <v>0.54721953204185148</v>
      </c>
      <c r="N12" s="35">
        <f t="shared" si="1"/>
        <v>455.75575851598705</v>
      </c>
      <c r="O12" s="35">
        <f>L12+I12+F12+C12</f>
        <v>438.92140625718548</v>
      </c>
      <c r="P12" s="28">
        <f t="shared" si="2"/>
        <v>-3.6937223379506799E-2</v>
      </c>
      <c r="Q12" s="34" t="s">
        <v>29</v>
      </c>
    </row>
    <row r="13" spans="1:17" ht="22.5" x14ac:dyDescent="0.3">
      <c r="A13" s="25" t="s">
        <v>30</v>
      </c>
      <c r="B13" s="26">
        <v>187.46691192261932</v>
      </c>
      <c r="C13" s="27">
        <v>169.50839600121657</v>
      </c>
      <c r="D13" s="28">
        <f t="shared" si="3"/>
        <v>-9.5795656616008501E-2</v>
      </c>
      <c r="E13" s="32">
        <v>147.25176215729053</v>
      </c>
      <c r="F13" s="27">
        <v>128.28853396700478</v>
      </c>
      <c r="G13" s="28">
        <f t="shared" si="4"/>
        <v>-0.1287809932626118</v>
      </c>
      <c r="H13" s="33">
        <v>129.78165594757215</v>
      </c>
      <c r="I13" s="27">
        <v>121.54611043796915</v>
      </c>
      <c r="J13" s="28">
        <f t="shared" si="5"/>
        <v>-6.3456930407251935E-2</v>
      </c>
      <c r="K13" s="29">
        <v>77.228706867527364</v>
      </c>
      <c r="L13" s="27">
        <v>92.185099800761336</v>
      </c>
      <c r="M13" s="28">
        <f t="shared" si="0"/>
        <v>0.19366364581099493</v>
      </c>
      <c r="N13" s="35">
        <f t="shared" si="1"/>
        <v>541.72903689500936</v>
      </c>
      <c r="O13" s="35">
        <f>L13+I13+F13+C13</f>
        <v>511.52814020695183</v>
      </c>
      <c r="P13" s="28">
        <f t="shared" si="2"/>
        <v>-5.5749082347806025E-2</v>
      </c>
      <c r="Q13" s="34" t="s">
        <v>31</v>
      </c>
    </row>
    <row r="14" spans="1:17" ht="22.5" x14ac:dyDescent="0.3">
      <c r="A14" s="31" t="s">
        <v>32</v>
      </c>
      <c r="B14" s="26">
        <v>236.82079091525887</v>
      </c>
      <c r="C14" s="27">
        <v>245.36479700300171</v>
      </c>
      <c r="D14" s="28">
        <f t="shared" si="3"/>
        <v>3.6077939165400932E-2</v>
      </c>
      <c r="E14" s="32">
        <v>152.885845842088</v>
      </c>
      <c r="F14" s="27">
        <v>160.05873384055258</v>
      </c>
      <c r="G14" s="28">
        <f t="shared" si="4"/>
        <v>4.6916625662478083E-2</v>
      </c>
      <c r="H14" s="33">
        <v>152.4691674382664</v>
      </c>
      <c r="I14" s="27">
        <v>137.18844351528483</v>
      </c>
      <c r="J14" s="28">
        <f t="shared" si="5"/>
        <v>-0.10022173125047472</v>
      </c>
      <c r="K14" s="29">
        <v>102.21045801996041</v>
      </c>
      <c r="L14" s="27">
        <v>118.31192008661876</v>
      </c>
      <c r="M14" s="28">
        <f t="shared" si="0"/>
        <v>0.15753243238097936</v>
      </c>
      <c r="N14" s="35">
        <f>K14+H14+E14+B14</f>
        <v>644.38626221557365</v>
      </c>
      <c r="O14" s="35">
        <f t="shared" ref="O14:O18" si="6">L14+I14+F14+C14</f>
        <v>660.9238944454579</v>
      </c>
      <c r="P14" s="28">
        <f t="shared" si="2"/>
        <v>2.5664160146778137E-2</v>
      </c>
      <c r="Q14" s="34" t="s">
        <v>33</v>
      </c>
    </row>
    <row r="15" spans="1:17" ht="22.5" x14ac:dyDescent="0.3">
      <c r="A15" s="31" t="s">
        <v>34</v>
      </c>
      <c r="B15" s="26">
        <v>139.17569288483344</v>
      </c>
      <c r="C15" s="36">
        <v>147.17304922067586</v>
      </c>
      <c r="D15" s="37">
        <v>5.7462306600191762E-2</v>
      </c>
      <c r="E15" s="32">
        <v>95.619389047233767</v>
      </c>
      <c r="F15" s="36">
        <v>88.341078171311253</v>
      </c>
      <c r="G15" s="37">
        <v>-7.6117521231255689E-2</v>
      </c>
      <c r="H15" s="33">
        <v>126.25457163793486</v>
      </c>
      <c r="I15" s="36">
        <v>116.95399109044249</v>
      </c>
      <c r="J15" s="37">
        <v>-7.3665297239010163E-2</v>
      </c>
      <c r="K15" s="29">
        <v>74.226487028945328</v>
      </c>
      <c r="L15" s="36">
        <v>88.825180866612328</v>
      </c>
      <c r="M15" s="28">
        <f>(L15-K15)/K15</f>
        <v>0.19667768773664446</v>
      </c>
      <c r="N15" s="38">
        <v>435.27614059894739</v>
      </c>
      <c r="O15" s="39">
        <v>441.29329934904194</v>
      </c>
      <c r="P15" s="37">
        <v>1.3823773436822976E-2</v>
      </c>
      <c r="Q15" s="34" t="s">
        <v>35</v>
      </c>
    </row>
    <row r="16" spans="1:17" ht="22.5" x14ac:dyDescent="0.3">
      <c r="A16" s="25" t="s">
        <v>36</v>
      </c>
      <c r="B16" s="26">
        <v>132.50491246082285</v>
      </c>
      <c r="C16" s="40">
        <v>123.36627773469823</v>
      </c>
      <c r="D16" s="28">
        <f>(C16-B16)/B16</f>
        <v>-6.8968271110903923E-2</v>
      </c>
      <c r="E16" s="32">
        <v>77.80590872673001</v>
      </c>
      <c r="F16" s="41">
        <v>84.839570565771794</v>
      </c>
      <c r="G16" s="28">
        <f>(F16-E16)/E16</f>
        <v>9.0400098837549958E-2</v>
      </c>
      <c r="H16" s="33">
        <v>124.95425173644706</v>
      </c>
      <c r="I16" s="42">
        <v>113.594695471694</v>
      </c>
      <c r="J16" s="28">
        <f t="shared" si="5"/>
        <v>-9.0909721813328861E-2</v>
      </c>
      <c r="K16" s="29">
        <v>76.848571701582699</v>
      </c>
      <c r="L16" s="43">
        <v>104.154422736036</v>
      </c>
      <c r="M16" s="28">
        <f t="shared" si="0"/>
        <v>0.35532021519524132</v>
      </c>
      <c r="N16" s="44">
        <f t="shared" si="1"/>
        <v>412.11364462558265</v>
      </c>
      <c r="O16" s="35">
        <f t="shared" si="6"/>
        <v>425.95496650819996</v>
      </c>
      <c r="P16" s="28">
        <f>(O16-N16)/N16</f>
        <v>3.3586177170116645E-2</v>
      </c>
      <c r="Q16" s="30" t="s">
        <v>37</v>
      </c>
    </row>
    <row r="17" spans="1:17" ht="22.5" x14ac:dyDescent="0.3">
      <c r="A17" s="31" t="s">
        <v>38</v>
      </c>
      <c r="B17" s="26">
        <v>114.12518786748056</v>
      </c>
      <c r="C17" s="45">
        <v>118.63846014361825</v>
      </c>
      <c r="D17" s="28">
        <f t="shared" ref="D17:D19" si="7">(C17-B17)/B17</f>
        <v>3.9546679926418943E-2</v>
      </c>
      <c r="E17" s="32">
        <v>87.170856417681421</v>
      </c>
      <c r="F17" s="45">
        <v>101.51936235501373</v>
      </c>
      <c r="G17" s="28">
        <f t="shared" ref="G17:G19" si="8">(F17-E17)/E17</f>
        <v>0.16460209899259298</v>
      </c>
      <c r="H17" s="33">
        <v>111.64850527472606</v>
      </c>
      <c r="I17" s="45">
        <v>107.10388028476768</v>
      </c>
      <c r="J17" s="28">
        <f t="shared" si="5"/>
        <v>-4.0704754432454984E-2</v>
      </c>
      <c r="K17" s="64">
        <v>69.00406400711438</v>
      </c>
      <c r="L17" s="46">
        <v>102.8829726683616</v>
      </c>
      <c r="M17" s="28">
        <f t="shared" si="0"/>
        <v>0.49096975879209487</v>
      </c>
      <c r="N17" s="29">
        <f>K17+H17+E17+B17</f>
        <v>381.94861356700244</v>
      </c>
      <c r="O17" s="29">
        <f>L17+I17+F17+C17</f>
        <v>430.14467545176132</v>
      </c>
      <c r="P17" s="28">
        <f>(O17-N17)/N17</f>
        <v>0.12618467556318069</v>
      </c>
      <c r="Q17" s="47" t="s">
        <v>39</v>
      </c>
    </row>
    <row r="18" spans="1:17" ht="22.5" x14ac:dyDescent="0.3">
      <c r="A18" s="31" t="s">
        <v>40</v>
      </c>
      <c r="B18" s="26">
        <v>129.44188856596855</v>
      </c>
      <c r="C18" s="48">
        <v>141.30138101158926</v>
      </c>
      <c r="D18" s="28">
        <f t="shared" si="7"/>
        <v>9.1620205615098468E-2</v>
      </c>
      <c r="E18" s="32">
        <v>78.704513917373987</v>
      </c>
      <c r="F18" s="49">
        <v>94.980733462840107</v>
      </c>
      <c r="G18" s="28">
        <f t="shared" si="8"/>
        <v>0.20680160178046855</v>
      </c>
      <c r="H18" s="33">
        <v>108.81131699291953</v>
      </c>
      <c r="I18" s="50">
        <v>110.19996886852778</v>
      </c>
      <c r="J18" s="28">
        <f t="shared" si="5"/>
        <v>1.2762016984856527E-2</v>
      </c>
      <c r="K18" s="65">
        <v>71.036767660771801</v>
      </c>
      <c r="L18" s="66">
        <v>100.26390193934984</v>
      </c>
      <c r="M18" s="28">
        <f t="shared" si="0"/>
        <v>0.41143671426815154</v>
      </c>
      <c r="N18" s="44">
        <f t="shared" si="1"/>
        <v>387.9944871370339</v>
      </c>
      <c r="O18" s="35">
        <f t="shared" si="6"/>
        <v>446.74598528230695</v>
      </c>
      <c r="P18" s="28">
        <f t="shared" si="2"/>
        <v>0.15142353846002685</v>
      </c>
      <c r="Q18" s="34" t="s">
        <v>41</v>
      </c>
    </row>
    <row r="19" spans="1:17" ht="22.5" x14ac:dyDescent="0.3">
      <c r="A19" s="51" t="s">
        <v>42</v>
      </c>
      <c r="B19" s="55">
        <f>SUM(B7:B18)</f>
        <v>1719.673211085317</v>
      </c>
      <c r="C19" s="55">
        <f>SUM(C7:C18)</f>
        <v>1719.0562983045406</v>
      </c>
      <c r="D19" s="63">
        <f>(C19-B19)/B19</f>
        <v>-3.5873837936164018E-4</v>
      </c>
      <c r="E19" s="52">
        <f>E7+E8+E9+E10+E11+E12+E13+E14+E15+E16+E17+E18</f>
        <v>1169.7646863184957</v>
      </c>
      <c r="F19" s="52">
        <f>F7+F8+F9+F10+F11+F12+F13+F14+F15+F16+F17+F18</f>
        <v>1215.0399138211385</v>
      </c>
      <c r="G19" s="54">
        <f t="shared" si="8"/>
        <v>3.8704560012949099E-2</v>
      </c>
      <c r="H19" s="53">
        <f>H7+H8+H9+H10+H11+H12+H13+H14+H15+H16+H17+H18</f>
        <v>1364.5042388599365</v>
      </c>
      <c r="I19" s="53">
        <f>I7+I8+I9+I10+I11+I12+I13+I14+I15+I16+I17+I18</f>
        <v>1421.2082319015813</v>
      </c>
      <c r="J19" s="54">
        <f>(I19-H19)/H19</f>
        <v>4.1556479948366983E-2</v>
      </c>
      <c r="K19" s="53">
        <f>K7+K8+K9+K10+K11+K12+K13+K14+K15+K16+K17+K18</f>
        <v>878.46482883936335</v>
      </c>
      <c r="L19" s="53">
        <f>L7+L8+L9+L10+L11+L12+L13+L14+L15+L16+L17+L18</f>
        <v>1167.9384434164779</v>
      </c>
      <c r="M19" s="54">
        <f>(L19-K19)/K19</f>
        <v>0.32952214485305004</v>
      </c>
      <c r="N19" s="55">
        <f>SUM(N7:N18)</f>
        <v>5132.4069651031123</v>
      </c>
      <c r="O19" s="55">
        <f>SUM(O7:O18)</f>
        <v>5523.2428874437383</v>
      </c>
      <c r="P19" s="54">
        <f>(O19-N19)/N19</f>
        <v>7.6150610229867841E-2</v>
      </c>
      <c r="Q19" s="56" t="s">
        <v>16</v>
      </c>
    </row>
  </sheetData>
  <mergeCells count="12">
    <mergeCell ref="H5:I5"/>
    <mergeCell ref="K5:L5"/>
    <mergeCell ref="A1:Q1"/>
    <mergeCell ref="A2:Q2"/>
    <mergeCell ref="A4:A6"/>
    <mergeCell ref="B4:C4"/>
    <mergeCell ref="E4:F4"/>
    <mergeCell ref="H4:I4"/>
    <mergeCell ref="K4:L4"/>
    <mergeCell ref="Q4:Q6"/>
    <mergeCell ref="B5:C5"/>
    <mergeCell ref="E5:F5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Amani Draghmeh</dc:creator>
  <cp:lastModifiedBy>Amani Draghmeh</cp:lastModifiedBy>
  <cp:lastPrinted>2026-01-15T09:36:41Z</cp:lastPrinted>
  <dcterms:created xsi:type="dcterms:W3CDTF">2015-06-05T18:17:20Z</dcterms:created>
  <dcterms:modified xsi:type="dcterms:W3CDTF">2026-01-15T09:44:37Z</dcterms:modified>
</cp:coreProperties>
</file>