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20" windowHeight="8925" activeTab="0"/>
  </bookViews>
  <sheets>
    <sheet name="RECP by month " sheetId="1" r:id="rId1"/>
  </sheets>
  <definedNames>
    <definedName name="_xlnm.Print_Area" localSheetId="0">'RECP by month '!$A$1:$I$26</definedName>
  </definedNames>
  <calcPr fullCalcOnLoad="1"/>
</workbook>
</file>

<file path=xl/sharedStrings.xml><?xml version="1.0" encoding="utf-8"?>
<sst xmlns="http://schemas.openxmlformats.org/spreadsheetml/2006/main" count="54" uniqueCount="48">
  <si>
    <t>OCTOBER</t>
  </si>
  <si>
    <t>NOVEMBER</t>
  </si>
  <si>
    <t>DECEMBER</t>
  </si>
  <si>
    <t>Total</t>
  </si>
  <si>
    <t xml:space="preserve">Month </t>
  </si>
  <si>
    <t xml:space="preserve">كانون ثاني </t>
  </si>
  <si>
    <t>شباط</t>
  </si>
  <si>
    <t>اذار</t>
  </si>
  <si>
    <t>ايار</t>
  </si>
  <si>
    <t>حزيران</t>
  </si>
  <si>
    <t>الربع الثاني</t>
  </si>
  <si>
    <t>المجموع</t>
  </si>
  <si>
    <t>الشهر</t>
  </si>
  <si>
    <t>تموز</t>
  </si>
  <si>
    <t>اب</t>
  </si>
  <si>
    <t>ايلول</t>
  </si>
  <si>
    <t>الربع الثالث</t>
  </si>
  <si>
    <t xml:space="preserve">تشرين اول </t>
  </si>
  <si>
    <t>تشرين ثاني</t>
  </si>
  <si>
    <t>كانون اول</t>
  </si>
  <si>
    <t>May</t>
  </si>
  <si>
    <t xml:space="preserve">June </t>
  </si>
  <si>
    <t>July</t>
  </si>
  <si>
    <t>August</t>
  </si>
  <si>
    <t>September</t>
  </si>
  <si>
    <t>January</t>
  </si>
  <si>
    <t>February</t>
  </si>
  <si>
    <t>March</t>
  </si>
  <si>
    <t>الانفاق: هو انفاق المقيمين في الاردن في الخارج / لغايات التعليم ، السياحة والعلاج</t>
  </si>
  <si>
    <t xml:space="preserve">التغير النسبي </t>
  </si>
  <si>
    <t xml:space="preserve"> % Relative Change </t>
  </si>
  <si>
    <t>2nd Qrtr</t>
  </si>
  <si>
    <t>3rd Qrtr</t>
  </si>
  <si>
    <t xml:space="preserve">المصدر : البنك المركزي </t>
  </si>
  <si>
    <t xml:space="preserve"> Source : Central Bank of Jordan </t>
  </si>
  <si>
    <t>الدخل</t>
  </si>
  <si>
    <t xml:space="preserve"> Receipts</t>
  </si>
  <si>
    <t>الانفاق</t>
  </si>
  <si>
    <t xml:space="preserve"> Expenditures</t>
  </si>
  <si>
    <t>April</t>
  </si>
  <si>
    <t>نيسان</t>
  </si>
  <si>
    <t>الربع الرابع</t>
  </si>
  <si>
    <t>4rd Qrtr</t>
  </si>
  <si>
    <t>22/21</t>
  </si>
  <si>
    <t>جدول رقم 1.4 الدخل والانفاق السياحي الشهري للسنوات 2021 - 2022 * بالمليون دينار</t>
  </si>
  <si>
    <t>2022*</t>
  </si>
  <si>
    <t>Table 4.1 Tourism Receipts and Expenditures by Month 2022- 2021(JD Million)</t>
  </si>
  <si>
    <t>متوسط انفاق السائح بالدينار الاردني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</si>
</sst>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د.ا.&quot;;\-#,##0\ &quot;د.ا.&quot;"/>
    <numFmt numFmtId="165" formatCode="#,##0\ &quot;د.ا.&quot;;[Red]\-#,##0\ &quot;د.ا.&quot;"/>
    <numFmt numFmtId="166" formatCode="#,##0.00\ &quot;د.ا.&quot;;\-#,##0.00\ &quot;د.ا.&quot;"/>
    <numFmt numFmtId="167" formatCode="#,##0.00\ &quot;د.ا.&quot;;[Red]\-#,##0.00\ &quot;د.ا.&quot;"/>
    <numFmt numFmtId="168" formatCode="_-* #,##0\ &quot;د.ا.&quot;_-;\-* #,##0\ &quot;د.ا.&quot;_-;_-* &quot;-&quot;\ &quot;د.ا.&quot;_-;_-@_-"/>
    <numFmt numFmtId="169" formatCode="_-* #,##0\ _د_._ا_._‏_-;\-* #,##0\ _د_._ا_._‏_-;_-* &quot;-&quot;\ _د_._ا_._‏_-;_-@_-"/>
    <numFmt numFmtId="170" formatCode="_-* #,##0.00\ &quot;د.ا.&quot;_-;\-* #,##0.00\ &quot;د.ا.&quot;_-;_-* &quot;-&quot;??\ &quot;د.ا.&quot;_-;_-@_-"/>
    <numFmt numFmtId="171" formatCode="_-* #,##0.00\ _د_._ا_._‏_-;\-* #,##0.00\ _د_._ا_._‏_-;_-* &quot;-&quot;??\ _د_._ا_._‏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* #,##0_-;_-* #,##0\-;_-* &quot;-&quot;_-;_-@_-"/>
    <numFmt numFmtId="178" formatCode="_-&quot;د.ا.&quot;\ * #,##0.00_-;_-&quot;د.ا.&quot;\ * #,##0.00\-;_-&quot;د.ا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0.0"/>
    <numFmt numFmtId="193" formatCode="#,##0.0"/>
    <numFmt numFmtId="194" formatCode="0.0%"/>
    <numFmt numFmtId="195" formatCode="_(* #,##0.0_);_(* \(#,##0.0\);_(* &quot;-&quot;??_);_(@_)"/>
    <numFmt numFmtId="196" formatCode="0.000000"/>
    <numFmt numFmtId="197" formatCode="0.00000"/>
    <numFmt numFmtId="198" formatCode="0.0000"/>
    <numFmt numFmtId="199" formatCode="0.000"/>
    <numFmt numFmtId="200" formatCode="0.00000000000000%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33" borderId="0" xfId="0" applyFont="1" applyFill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readingOrder="1"/>
    </xf>
    <xf numFmtId="0" fontId="10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194" fontId="12" fillId="33" borderId="10" xfId="0" applyNumberFormat="1" applyFont="1" applyFill="1" applyBorder="1" applyAlignment="1">
      <alignment horizontal="center"/>
    </xf>
    <xf numFmtId="194" fontId="4" fillId="33" borderId="11" xfId="0" applyNumberFormat="1" applyFont="1" applyFill="1" applyBorder="1" applyAlignment="1">
      <alignment horizontal="center"/>
    </xf>
    <xf numFmtId="194" fontId="12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 textRotation="90" readingOrder="1"/>
    </xf>
    <xf numFmtId="194" fontId="12" fillId="33" borderId="1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 vertical="center" textRotation="90" readingOrder="1"/>
    </xf>
    <xf numFmtId="0" fontId="7" fillId="33" borderId="11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5" fillId="33" borderId="0" xfId="0" applyFont="1" applyFill="1" applyBorder="1" applyAlignment="1">
      <alignment vertical="center" textRotation="90" readingOrder="1"/>
    </xf>
    <xf numFmtId="194" fontId="4" fillId="35" borderId="13" xfId="0" applyNumberFormat="1" applyFont="1" applyFill="1" applyBorder="1" applyAlignment="1">
      <alignment horizontal="center"/>
    </xf>
    <xf numFmtId="194" fontId="4" fillId="36" borderId="10" xfId="0" applyNumberFormat="1" applyFont="1" applyFill="1" applyBorder="1" applyAlignment="1">
      <alignment horizontal="center"/>
    </xf>
    <xf numFmtId="194" fontId="4" fillId="36" borderId="11" xfId="0" applyNumberFormat="1" applyFont="1" applyFill="1" applyBorder="1" applyAlignment="1">
      <alignment horizontal="center"/>
    </xf>
    <xf numFmtId="194" fontId="4" fillId="36" borderId="12" xfId="0" applyNumberFormat="1" applyFont="1" applyFill="1" applyBorder="1" applyAlignment="1">
      <alignment horizontal="center"/>
    </xf>
    <xf numFmtId="192" fontId="7" fillId="33" borderId="0" xfId="0" applyNumberFormat="1" applyFont="1" applyFill="1" applyBorder="1" applyAlignment="1">
      <alignment horizontal="center"/>
    </xf>
    <xf numFmtId="192" fontId="11" fillId="0" borderId="0" xfId="0" applyNumberFormat="1" applyFont="1" applyAlignment="1">
      <alignment/>
    </xf>
    <xf numFmtId="195" fontId="11" fillId="0" borderId="0" xfId="0" applyNumberFormat="1" applyFont="1" applyAlignment="1">
      <alignment/>
    </xf>
    <xf numFmtId="0" fontId="8" fillId="36" borderId="0" xfId="0" applyFont="1" applyFill="1" applyAlignment="1">
      <alignment/>
    </xf>
    <xf numFmtId="194" fontId="4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92" fontId="8" fillId="33" borderId="0" xfId="0" applyNumberFormat="1" applyFont="1" applyFill="1" applyAlignment="1">
      <alignment/>
    </xf>
    <xf numFmtId="192" fontId="4" fillId="33" borderId="0" xfId="0" applyNumberFormat="1" applyFont="1" applyFill="1" applyAlignment="1">
      <alignment/>
    </xf>
    <xf numFmtId="200" fontId="4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194" fontId="4" fillId="33" borderId="11" xfId="0" applyNumberFormat="1" applyFont="1" applyFill="1" applyBorder="1" applyAlignment="1">
      <alignment horizontal="center" vertical="center"/>
    </xf>
    <xf numFmtId="192" fontId="4" fillId="0" borderId="10" xfId="0" applyNumberFormat="1" applyFont="1" applyBorder="1" applyAlignment="1">
      <alignment horizontal="center" vertical="center"/>
    </xf>
    <xf numFmtId="192" fontId="4" fillId="0" borderId="15" xfId="0" applyNumberFormat="1" applyFont="1" applyBorder="1" applyAlignment="1">
      <alignment horizontal="center" vertical="center"/>
    </xf>
    <xf numFmtId="192" fontId="4" fillId="0" borderId="11" xfId="0" applyNumberFormat="1" applyFont="1" applyBorder="1" applyAlignment="1">
      <alignment horizontal="center" vertical="center"/>
    </xf>
    <xf numFmtId="192" fontId="4" fillId="0" borderId="14" xfId="0" applyNumberFormat="1" applyFont="1" applyBorder="1" applyAlignment="1">
      <alignment horizontal="center" vertical="center"/>
    </xf>
    <xf numFmtId="0" fontId="5" fillId="34" borderId="13" xfId="0" applyFont="1" applyFill="1" applyBorder="1" applyAlignment="1">
      <alignment/>
    </xf>
    <xf numFmtId="194" fontId="13" fillId="35" borderId="13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192" fontId="6" fillId="35" borderId="13" xfId="0" applyNumberFormat="1" applyFont="1" applyFill="1" applyBorder="1" applyAlignment="1">
      <alignment horizontal="center"/>
    </xf>
    <xf numFmtId="192" fontId="8" fillId="35" borderId="16" xfId="0" applyNumberFormat="1" applyFont="1" applyFill="1" applyBorder="1" applyAlignment="1">
      <alignment horizontal="center"/>
    </xf>
    <xf numFmtId="192" fontId="8" fillId="35" borderId="13" xfId="0" applyNumberFormat="1" applyFont="1" applyFill="1" applyBorder="1" applyAlignment="1">
      <alignment horizontal="center"/>
    </xf>
    <xf numFmtId="192" fontId="4" fillId="0" borderId="10" xfId="0" applyNumberFormat="1" applyFont="1" applyBorder="1" applyAlignment="1">
      <alignment horizontal="center"/>
    </xf>
    <xf numFmtId="192" fontId="4" fillId="0" borderId="11" xfId="0" applyNumberFormat="1" applyFont="1" applyBorder="1" applyAlignment="1">
      <alignment horizontal="center"/>
    </xf>
    <xf numFmtId="192" fontId="6" fillId="34" borderId="17" xfId="0" applyNumberFormat="1" applyFont="1" applyFill="1" applyBorder="1" applyAlignment="1">
      <alignment horizontal="center"/>
    </xf>
    <xf numFmtId="192" fontId="4" fillId="33" borderId="14" xfId="0" applyNumberFormat="1" applyFont="1" applyFill="1" applyBorder="1" applyAlignment="1">
      <alignment horizontal="center"/>
    </xf>
    <xf numFmtId="192" fontId="8" fillId="34" borderId="17" xfId="0" applyNumberFormat="1" applyFont="1" applyFill="1" applyBorder="1" applyAlignment="1">
      <alignment horizontal="center"/>
    </xf>
    <xf numFmtId="192" fontId="4" fillId="0" borderId="15" xfId="0" applyNumberFormat="1" applyFont="1" applyBorder="1" applyAlignment="1">
      <alignment horizontal="center"/>
    </xf>
    <xf numFmtId="192" fontId="4" fillId="0" borderId="14" xfId="0" applyNumberFormat="1" applyFont="1" applyBorder="1" applyAlignment="1">
      <alignment horizontal="center"/>
    </xf>
    <xf numFmtId="192" fontId="5" fillId="35" borderId="13" xfId="0" applyNumberFormat="1" applyFont="1" applyFill="1" applyBorder="1" applyAlignment="1">
      <alignment horizontal="center"/>
    </xf>
    <xf numFmtId="192" fontId="4" fillId="33" borderId="11" xfId="0" applyNumberFormat="1" applyFont="1" applyFill="1" applyBorder="1" applyAlignment="1">
      <alignment horizontal="center"/>
    </xf>
    <xf numFmtId="192" fontId="4" fillId="33" borderId="12" xfId="0" applyNumberFormat="1" applyFont="1" applyFill="1" applyBorder="1" applyAlignment="1">
      <alignment horizontal="center"/>
    </xf>
    <xf numFmtId="49" fontId="50" fillId="20" borderId="12" xfId="0" applyNumberFormat="1" applyFont="1" applyFill="1" applyBorder="1" applyAlignment="1">
      <alignment horizontal="center" vertical="center"/>
    </xf>
    <xf numFmtId="192" fontId="4" fillId="0" borderId="0" xfId="0" applyNumberFormat="1" applyFont="1" applyAlignment="1">
      <alignment horizontal="center"/>
    </xf>
    <xf numFmtId="192" fontId="4" fillId="0" borderId="10" xfId="0" applyNumberFormat="1" applyFont="1" applyFill="1" applyBorder="1" applyAlignment="1">
      <alignment horizontal="center"/>
    </xf>
    <xf numFmtId="192" fontId="4" fillId="0" borderId="11" xfId="0" applyNumberFormat="1" applyFont="1" applyFill="1" applyBorder="1" applyAlignment="1">
      <alignment horizontal="center"/>
    </xf>
    <xf numFmtId="192" fontId="4" fillId="0" borderId="11" xfId="0" applyNumberFormat="1" applyFont="1" applyFill="1" applyBorder="1" applyAlignment="1">
      <alignment horizontal="center" vertical="center"/>
    </xf>
    <xf numFmtId="192" fontId="5" fillId="34" borderId="17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justify"/>
    </xf>
    <xf numFmtId="0" fontId="5" fillId="33" borderId="15" xfId="0" applyFont="1" applyFill="1" applyBorder="1" applyAlignment="1">
      <alignment horizontal="center" vertical="justify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192" fontId="32" fillId="33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GridLines="0" rightToLeft="1" tabSelected="1" zoomScale="85" zoomScaleNormal="85" zoomScalePageLayoutView="0" workbookViewId="0" topLeftCell="A1">
      <selection activeCell="G29" sqref="G29"/>
    </sheetView>
  </sheetViews>
  <sheetFormatPr defaultColWidth="9.140625" defaultRowHeight="12.75"/>
  <cols>
    <col min="1" max="1" width="3.00390625" style="4" customWidth="1"/>
    <col min="2" max="2" width="23.28125" style="4" customWidth="1"/>
    <col min="3" max="3" width="14.57421875" style="2" customWidth="1"/>
    <col min="4" max="4" width="23.57421875" style="2" customWidth="1"/>
    <col min="5" max="5" width="16.421875" style="2" bestFit="1" customWidth="1"/>
    <col min="6" max="7" width="8.28125" style="2" customWidth="1"/>
    <col min="8" max="8" width="16.421875" style="2" bestFit="1" customWidth="1"/>
    <col min="9" max="9" width="18.7109375" style="5" customWidth="1"/>
    <col min="10" max="11" width="9.140625" style="2" customWidth="1"/>
    <col min="12" max="12" width="18.421875" style="2" bestFit="1" customWidth="1"/>
    <col min="13" max="16384" width="9.140625" style="2" customWidth="1"/>
  </cols>
  <sheetData>
    <row r="1" spans="1:9" ht="15.75">
      <c r="A1" s="15"/>
      <c r="B1" s="67" t="s">
        <v>44</v>
      </c>
      <c r="C1" s="67"/>
      <c r="D1" s="67"/>
      <c r="E1" s="67"/>
      <c r="F1" s="67"/>
      <c r="G1" s="67"/>
      <c r="H1" s="67"/>
      <c r="I1" s="67"/>
    </row>
    <row r="2" spans="1:9" ht="15.75">
      <c r="A2" s="15"/>
      <c r="B2" s="67" t="s">
        <v>46</v>
      </c>
      <c r="C2" s="67"/>
      <c r="D2" s="67"/>
      <c r="E2" s="67"/>
      <c r="F2" s="67"/>
      <c r="G2" s="67"/>
      <c r="H2" s="67"/>
      <c r="I2" s="67"/>
    </row>
    <row r="3" ht="9.75" customHeight="1" thickBot="1">
      <c r="A3" s="15"/>
    </row>
    <row r="4" spans="1:9" s="1" customFormat="1" ht="14.25" customHeight="1">
      <c r="A4" s="15"/>
      <c r="B4" s="9" t="s">
        <v>12</v>
      </c>
      <c r="C4" s="68" t="s">
        <v>35</v>
      </c>
      <c r="D4" s="69"/>
      <c r="E4" s="12" t="s">
        <v>29</v>
      </c>
      <c r="F4" s="72" t="s">
        <v>37</v>
      </c>
      <c r="G4" s="73"/>
      <c r="H4" s="12" t="s">
        <v>29</v>
      </c>
      <c r="I4" s="8"/>
    </row>
    <row r="5" spans="1:9" s="1" customFormat="1" ht="17.25" customHeight="1" thickBot="1">
      <c r="A5" s="15"/>
      <c r="B5" s="10"/>
      <c r="C5" s="70" t="s">
        <v>36</v>
      </c>
      <c r="D5" s="71"/>
      <c r="E5" s="16" t="s">
        <v>30</v>
      </c>
      <c r="F5" s="70" t="s">
        <v>38</v>
      </c>
      <c r="G5" s="71"/>
      <c r="H5" s="16" t="s">
        <v>30</v>
      </c>
      <c r="I5" s="10" t="s">
        <v>4</v>
      </c>
    </row>
    <row r="6" spans="1:9" s="1" customFormat="1" ht="17.25" customHeight="1" thickBot="1">
      <c r="A6" s="15"/>
      <c r="B6" s="11"/>
      <c r="C6" s="38">
        <v>2021</v>
      </c>
      <c r="D6" s="38" t="s">
        <v>45</v>
      </c>
      <c r="E6" s="61" t="s">
        <v>43</v>
      </c>
      <c r="F6" s="38">
        <v>2021</v>
      </c>
      <c r="G6" s="38" t="s">
        <v>45</v>
      </c>
      <c r="H6" s="61" t="s">
        <v>43</v>
      </c>
      <c r="I6" s="11"/>
    </row>
    <row r="7" spans="1:14" ht="14.25">
      <c r="A7" s="15"/>
      <c r="B7" s="35" t="s">
        <v>5</v>
      </c>
      <c r="C7" s="41">
        <v>61.3</v>
      </c>
      <c r="D7" s="41">
        <v>176.1</v>
      </c>
      <c r="E7" s="39">
        <f>(D7-C7)/C7</f>
        <v>1.8727569331158238</v>
      </c>
      <c r="F7" s="40">
        <v>22.8</v>
      </c>
      <c r="G7" s="40">
        <v>50.3</v>
      </c>
      <c r="H7" s="39">
        <f aca="true" t="shared" si="0" ref="H7:H13">(G7-F7)/F7</f>
        <v>1.2061403508771928</v>
      </c>
      <c r="I7" s="36" t="s">
        <v>25</v>
      </c>
      <c r="K7" s="30"/>
      <c r="L7" s="34"/>
      <c r="N7" s="30"/>
    </row>
    <row r="8" spans="1:14" ht="14.25">
      <c r="A8" s="15"/>
      <c r="B8" s="36" t="s">
        <v>6</v>
      </c>
      <c r="C8" s="43">
        <v>52.4</v>
      </c>
      <c r="D8" s="43">
        <v>160.3</v>
      </c>
      <c r="E8" s="39">
        <f aca="true" t="shared" si="1" ref="E8:E13">(D8-C8)/C8</f>
        <v>2.0591603053435117</v>
      </c>
      <c r="F8" s="42">
        <v>21.4</v>
      </c>
      <c r="G8" s="42">
        <v>48.9</v>
      </c>
      <c r="H8" s="39">
        <f t="shared" si="0"/>
        <v>1.2850467289719627</v>
      </c>
      <c r="I8" s="37" t="s">
        <v>26</v>
      </c>
      <c r="K8" s="30"/>
      <c r="N8" s="30"/>
    </row>
    <row r="9" spans="1:14" ht="15" thickBot="1">
      <c r="A9" s="15"/>
      <c r="B9" s="36" t="s">
        <v>7</v>
      </c>
      <c r="C9" s="43">
        <v>66.5</v>
      </c>
      <c r="D9" s="43">
        <v>292.5</v>
      </c>
      <c r="E9" s="39">
        <f t="shared" si="1"/>
        <v>3.398496240601504</v>
      </c>
      <c r="F9" s="42">
        <v>24.2</v>
      </c>
      <c r="G9" s="42">
        <v>78.6</v>
      </c>
      <c r="H9" s="39">
        <f t="shared" si="0"/>
        <v>2.2479338842975203</v>
      </c>
      <c r="I9" s="36" t="s">
        <v>27</v>
      </c>
      <c r="K9" s="30"/>
      <c r="N9" s="30"/>
    </row>
    <row r="10" spans="1:16" s="3" customFormat="1" ht="16.5" thickBot="1">
      <c r="A10" s="15"/>
      <c r="B10" s="44" t="s">
        <v>11</v>
      </c>
      <c r="C10" s="66">
        <f>SUM(C7:C9)</f>
        <v>180.2</v>
      </c>
      <c r="D10" s="66">
        <f>SUM(D7:D9)</f>
        <v>628.9</v>
      </c>
      <c r="E10" s="45">
        <f t="shared" si="1"/>
        <v>2.490011098779134</v>
      </c>
      <c r="F10" s="58">
        <f>SUM(F7:F9)</f>
        <v>68.4</v>
      </c>
      <c r="G10" s="58">
        <f>SUM(G7:G9)</f>
        <v>177.79999999999998</v>
      </c>
      <c r="H10" s="45">
        <f t="shared" si="0"/>
        <v>1.599415204678362</v>
      </c>
      <c r="I10" s="44" t="s">
        <v>3</v>
      </c>
      <c r="J10" s="29"/>
      <c r="K10" s="30"/>
      <c r="M10" s="2"/>
      <c r="N10" s="32"/>
      <c r="P10" s="28"/>
    </row>
    <row r="11" spans="1:16" s="3" customFormat="1" ht="15.75">
      <c r="A11" s="15"/>
      <c r="B11" s="46" t="s">
        <v>40</v>
      </c>
      <c r="C11" s="43">
        <v>63.8</v>
      </c>
      <c r="D11" s="43">
        <v>221.9</v>
      </c>
      <c r="E11" s="13">
        <f t="shared" si="1"/>
        <v>2.478056426332289</v>
      </c>
      <c r="F11" s="42">
        <v>23.6</v>
      </c>
      <c r="G11" s="42">
        <v>67.3</v>
      </c>
      <c r="H11" s="13">
        <f t="shared" si="0"/>
        <v>1.851694915254237</v>
      </c>
      <c r="I11" s="46" t="s">
        <v>39</v>
      </c>
      <c r="J11" s="29"/>
      <c r="K11" s="30"/>
      <c r="M11" s="2"/>
      <c r="N11" s="32"/>
      <c r="P11" s="28"/>
    </row>
    <row r="12" spans="1:14" ht="14.25">
      <c r="A12" s="17"/>
      <c r="B12" s="36" t="s">
        <v>8</v>
      </c>
      <c r="C12" s="43">
        <v>81.77</v>
      </c>
      <c r="D12" s="43">
        <v>339.3</v>
      </c>
      <c r="E12" s="13">
        <f t="shared" si="1"/>
        <v>3.1494435612082676</v>
      </c>
      <c r="F12" s="42">
        <v>40.81</v>
      </c>
      <c r="G12" s="42">
        <v>88.24</v>
      </c>
      <c r="H12" s="13">
        <f t="shared" si="0"/>
        <v>1.1622151433472185</v>
      </c>
      <c r="I12" s="36" t="s">
        <v>20</v>
      </c>
      <c r="K12" s="30"/>
      <c r="N12" s="30"/>
    </row>
    <row r="13" spans="1:14" ht="15" thickBot="1">
      <c r="A13" s="17"/>
      <c r="B13" s="36" t="s">
        <v>9</v>
      </c>
      <c r="C13" s="43">
        <v>128.6525</v>
      </c>
      <c r="D13" s="43">
        <v>346.7</v>
      </c>
      <c r="E13" s="13">
        <f t="shared" si="1"/>
        <v>1.694856298944832</v>
      </c>
      <c r="F13" s="42">
        <v>64.9</v>
      </c>
      <c r="G13" s="65">
        <v>105</v>
      </c>
      <c r="H13" s="13">
        <f t="shared" si="0"/>
        <v>0.6178736517719567</v>
      </c>
      <c r="I13" s="36" t="s">
        <v>21</v>
      </c>
      <c r="K13" s="30"/>
      <c r="N13" s="30"/>
    </row>
    <row r="14" spans="1:14" s="3" customFormat="1" ht="15" thickBot="1">
      <c r="A14" s="15"/>
      <c r="B14" s="47" t="s">
        <v>10</v>
      </c>
      <c r="C14" s="53">
        <f>SUM(C11:C13)</f>
        <v>274.22249999999997</v>
      </c>
      <c r="D14" s="53">
        <f>SUM(D11:D13)</f>
        <v>907.9000000000001</v>
      </c>
      <c r="E14" s="21">
        <f aca="true" t="shared" si="2" ref="E14:E23">(D14-C14)/C14</f>
        <v>2.3108151227561566</v>
      </c>
      <c r="F14" s="48">
        <f>SUM(F11:F13)</f>
        <v>129.31</v>
      </c>
      <c r="G14" s="48">
        <f>SUM(G11:G13)</f>
        <v>260.53999999999996</v>
      </c>
      <c r="H14" s="21">
        <f aca="true" t="shared" si="3" ref="H14:H23">(G14-F14)/F14</f>
        <v>1.0148480395947719</v>
      </c>
      <c r="I14" s="47" t="s">
        <v>31</v>
      </c>
      <c r="J14" s="2"/>
      <c r="K14" s="30"/>
      <c r="M14" s="2"/>
      <c r="N14" s="32"/>
    </row>
    <row r="15" spans="1:14" s="1" customFormat="1" ht="14.25">
      <c r="A15" s="15"/>
      <c r="B15" s="18" t="s">
        <v>13</v>
      </c>
      <c r="C15" s="51">
        <v>213.8343747607943</v>
      </c>
      <c r="D15" s="62">
        <v>464.5</v>
      </c>
      <c r="E15" s="22">
        <f t="shared" si="2"/>
        <v>1.17224195370652</v>
      </c>
      <c r="F15" s="42">
        <v>97.6</v>
      </c>
      <c r="G15" s="65">
        <v>151.4</v>
      </c>
      <c r="H15" s="22">
        <f t="shared" si="3"/>
        <v>0.5512295081967215</v>
      </c>
      <c r="I15" s="18" t="s">
        <v>22</v>
      </c>
      <c r="J15" s="2"/>
      <c r="K15" s="30"/>
      <c r="M15" s="2"/>
      <c r="N15" s="33"/>
    </row>
    <row r="16" spans="1:14" s="1" customFormat="1" ht="14.25">
      <c r="A16" s="15"/>
      <c r="B16" s="18" t="s">
        <v>14</v>
      </c>
      <c r="C16" s="59">
        <v>319.69</v>
      </c>
      <c r="D16" s="54">
        <v>583.1</v>
      </c>
      <c r="E16" s="23">
        <f t="shared" si="2"/>
        <v>0.823954455879133</v>
      </c>
      <c r="F16" s="42">
        <v>80.8</v>
      </c>
      <c r="G16" s="65">
        <v>122.5</v>
      </c>
      <c r="H16" s="23">
        <f t="shared" si="3"/>
        <v>0.5160891089108911</v>
      </c>
      <c r="I16" s="18" t="s">
        <v>23</v>
      </c>
      <c r="J16" s="2"/>
      <c r="K16" s="30"/>
      <c r="M16" s="2"/>
      <c r="N16" s="33"/>
    </row>
    <row r="17" spans="1:14" s="1" customFormat="1" ht="15" thickBot="1">
      <c r="A17" s="15"/>
      <c r="B17" s="18" t="s">
        <v>15</v>
      </c>
      <c r="C17" s="60">
        <v>256.7</v>
      </c>
      <c r="D17" s="54">
        <v>412.5</v>
      </c>
      <c r="E17" s="24">
        <f>(D17-C17)/C17</f>
        <v>0.6069341643942345</v>
      </c>
      <c r="F17" s="42">
        <v>74.2</v>
      </c>
      <c r="G17" s="65">
        <v>82.2</v>
      </c>
      <c r="H17" s="24">
        <f t="shared" si="3"/>
        <v>0.10781671159029649</v>
      </c>
      <c r="I17" s="18" t="s">
        <v>24</v>
      </c>
      <c r="J17" s="2"/>
      <c r="K17" s="30"/>
      <c r="M17" s="2"/>
      <c r="N17" s="33"/>
    </row>
    <row r="18" spans="1:14" s="3" customFormat="1" ht="15" thickBot="1">
      <c r="A18" s="15"/>
      <c r="B18" s="19" t="s">
        <v>16</v>
      </c>
      <c r="C18" s="55">
        <f>SUM(C15:C17)</f>
        <v>790.2243747607943</v>
      </c>
      <c r="D18" s="55">
        <f>SUM(D15:D17)</f>
        <v>1460.1</v>
      </c>
      <c r="E18" s="21">
        <f t="shared" si="2"/>
        <v>0.8477030659070484</v>
      </c>
      <c r="F18" s="50">
        <f>SUM(F15:F17)</f>
        <v>252.59999999999997</v>
      </c>
      <c r="G18" s="50">
        <f>SUM(G15:G17)</f>
        <v>356.09999999999997</v>
      </c>
      <c r="H18" s="21">
        <f t="shared" si="3"/>
        <v>0.4097387173396675</v>
      </c>
      <c r="I18" s="19" t="s">
        <v>32</v>
      </c>
      <c r="J18" s="2"/>
      <c r="K18" s="30"/>
      <c r="M18" s="2"/>
      <c r="N18" s="32"/>
    </row>
    <row r="19" spans="1:14" s="1" customFormat="1" ht="14.25">
      <c r="A19" s="15"/>
      <c r="B19" s="18" t="s">
        <v>17</v>
      </c>
      <c r="C19" s="56">
        <v>257.86</v>
      </c>
      <c r="D19" s="56">
        <v>390.3</v>
      </c>
      <c r="E19" s="13">
        <f t="shared" si="2"/>
        <v>0.5136120375397503</v>
      </c>
      <c r="F19" s="63">
        <v>79</v>
      </c>
      <c r="G19" s="63">
        <v>85.9</v>
      </c>
      <c r="H19" s="13">
        <f t="shared" si="3"/>
        <v>0.08734177215189881</v>
      </c>
      <c r="I19" s="18" t="s">
        <v>0</v>
      </c>
      <c r="J19" s="2"/>
      <c r="K19" s="30"/>
      <c r="M19" s="2"/>
      <c r="N19" s="33"/>
    </row>
    <row r="20" spans="1:14" s="1" customFormat="1" ht="14.25">
      <c r="A20" s="20"/>
      <c r="B20" s="18" t="s">
        <v>18</v>
      </c>
      <c r="C20" s="57">
        <v>242.6</v>
      </c>
      <c r="D20" s="57">
        <v>364.54</v>
      </c>
      <c r="E20" s="13">
        <f t="shared" si="2"/>
        <v>0.5026380873866448</v>
      </c>
      <c r="F20" s="64">
        <v>66.4</v>
      </c>
      <c r="G20" s="64">
        <v>77.8</v>
      </c>
      <c r="H20" s="13">
        <f t="shared" si="3"/>
        <v>0.17168674698795167</v>
      </c>
      <c r="I20" s="18" t="s">
        <v>1</v>
      </c>
      <c r="J20" s="2"/>
      <c r="K20" s="30"/>
      <c r="M20" s="2"/>
      <c r="N20" s="33"/>
    </row>
    <row r="21" spans="1:14" s="1" customFormat="1" ht="15" thickBot="1">
      <c r="A21" s="20"/>
      <c r="B21" s="18" t="s">
        <v>19</v>
      </c>
      <c r="C21" s="57">
        <v>213.5</v>
      </c>
      <c r="D21" s="57">
        <v>371.9</v>
      </c>
      <c r="E21" s="13">
        <f t="shared" si="2"/>
        <v>0.7419203747072598</v>
      </c>
      <c r="F21" s="52">
        <v>56.2</v>
      </c>
      <c r="G21" s="52">
        <v>82.6</v>
      </c>
      <c r="H21" s="13">
        <f t="shared" si="3"/>
        <v>0.4697508896797151</v>
      </c>
      <c r="I21" s="18" t="s">
        <v>2</v>
      </c>
      <c r="J21" s="2"/>
      <c r="K21" s="30"/>
      <c r="M21" s="2"/>
      <c r="N21" s="33"/>
    </row>
    <row r="22" spans="1:14" s="3" customFormat="1" ht="15" thickBot="1">
      <c r="A22" s="15"/>
      <c r="B22" s="19" t="s">
        <v>41</v>
      </c>
      <c r="C22" s="55">
        <f>SUM(C19:C21)</f>
        <v>713.96</v>
      </c>
      <c r="D22" s="55">
        <f>SUM(D19:D21)</f>
        <v>1126.74</v>
      </c>
      <c r="E22" s="21">
        <f>(D22-C22)/C22</f>
        <v>0.5781556389713709</v>
      </c>
      <c r="F22" s="50">
        <f>SUM(F19:F21)</f>
        <v>201.60000000000002</v>
      </c>
      <c r="G22" s="50">
        <f>SUM(G19:G21)</f>
        <v>246.29999999999998</v>
      </c>
      <c r="H22" s="21">
        <f>(G22-F22)/F22</f>
        <v>0.22172619047619024</v>
      </c>
      <c r="I22" s="19" t="s">
        <v>42</v>
      </c>
      <c r="J22" s="2"/>
      <c r="K22" s="30"/>
      <c r="M22" s="2"/>
      <c r="N22" s="32"/>
    </row>
    <row r="23" spans="1:14" s="3" customFormat="1" ht="15" thickBot="1">
      <c r="A23" s="15"/>
      <c r="B23" s="19" t="s">
        <v>11</v>
      </c>
      <c r="C23" s="50">
        <f>C14+C10+C18+C22</f>
        <v>1958.6068747607942</v>
      </c>
      <c r="D23" s="50">
        <f>D14+D10+D18+D22</f>
        <v>4123.64</v>
      </c>
      <c r="E23" s="21">
        <f t="shared" si="2"/>
        <v>1.1053944276099934</v>
      </c>
      <c r="F23" s="49">
        <f>F14+F10+F18+F22</f>
        <v>651.91</v>
      </c>
      <c r="G23" s="49">
        <f>G14+G10+G18+G22</f>
        <v>1040.7399999999998</v>
      </c>
      <c r="H23" s="21">
        <f t="shared" si="3"/>
        <v>0.5964473623659705</v>
      </c>
      <c r="I23" s="19" t="s">
        <v>3</v>
      </c>
      <c r="J23" s="2"/>
      <c r="K23" s="30"/>
      <c r="M23" s="2"/>
      <c r="N23" s="32"/>
    </row>
    <row r="24" spans="1:7" s="6" customFormat="1" ht="12">
      <c r="A24" s="15"/>
      <c r="B24" s="7"/>
      <c r="G24" s="26"/>
    </row>
    <row r="25" spans="1:9" s="6" customFormat="1" ht="18" customHeight="1">
      <c r="A25" s="15"/>
      <c r="B25" s="6" t="s">
        <v>33</v>
      </c>
      <c r="C25" s="26"/>
      <c r="D25" s="26"/>
      <c r="F25" s="27"/>
      <c r="I25" s="6" t="s">
        <v>34</v>
      </c>
    </row>
    <row r="26" spans="1:2" ht="17.25" customHeight="1">
      <c r="A26" s="15"/>
      <c r="B26" s="2" t="s">
        <v>28</v>
      </c>
    </row>
    <row r="27" spans="1:9" ht="14.25">
      <c r="A27" s="15"/>
      <c r="I27" s="4"/>
    </row>
    <row r="28" spans="1:3" ht="15">
      <c r="A28" s="15"/>
      <c r="C28" s="30"/>
    </row>
    <row r="29" spans="1:8" ht="39.75" customHeight="1">
      <c r="A29" s="15"/>
      <c r="B29" s="74" t="s">
        <v>47</v>
      </c>
      <c r="C29" s="75"/>
      <c r="D29" s="76">
        <v>817</v>
      </c>
      <c r="E29" s="25"/>
      <c r="F29" s="25"/>
      <c r="G29" s="25"/>
      <c r="H29" s="14"/>
    </row>
    <row r="30" ht="15">
      <c r="A30" s="15"/>
    </row>
    <row r="31" spans="1:7" ht="15">
      <c r="A31" s="15"/>
      <c r="C31" s="30"/>
      <c r="D31" s="30"/>
      <c r="E31" s="30"/>
      <c r="F31" s="30"/>
      <c r="G31" s="30"/>
    </row>
    <row r="32" ht="15">
      <c r="A32" s="15"/>
    </row>
    <row r="33" ht="15">
      <c r="A33" s="15"/>
    </row>
    <row r="35" spans="3:7" ht="15">
      <c r="C35" s="30"/>
      <c r="D35" s="30"/>
      <c r="E35" s="30"/>
      <c r="F35" s="30"/>
      <c r="G35" s="30"/>
    </row>
    <row r="36" ht="15">
      <c r="C36" s="30"/>
    </row>
    <row r="37" spans="3:7" ht="15">
      <c r="C37" s="30"/>
      <c r="D37" s="30"/>
      <c r="E37" s="30"/>
      <c r="F37" s="30"/>
      <c r="G37" s="30"/>
    </row>
    <row r="40" spans="3:7" ht="15">
      <c r="C40" s="31"/>
      <c r="D40" s="31"/>
      <c r="E40" s="31"/>
      <c r="F40" s="31"/>
      <c r="G40" s="31"/>
    </row>
    <row r="41" spans="3:7" ht="15">
      <c r="C41" s="31"/>
      <c r="D41" s="31"/>
      <c r="E41" s="31"/>
      <c r="F41" s="31"/>
      <c r="G41" s="31"/>
    </row>
  </sheetData>
  <sheetProtection/>
  <mergeCells count="7">
    <mergeCell ref="B29:C29"/>
    <mergeCell ref="B1:I1"/>
    <mergeCell ref="B2:I2"/>
    <mergeCell ref="C4:D4"/>
    <mergeCell ref="C5:D5"/>
    <mergeCell ref="F4:G4"/>
    <mergeCell ref="F5:G5"/>
  </mergeCells>
  <printOptions/>
  <pageMargins left="0.25" right="0.25" top="0.75" bottom="0.75" header="0.3" footer="0.3"/>
  <pageSetup fitToHeight="1" fitToWidth="1" horizontalDpi="300" verticalDpi="300" orientation="landscape" paperSize="9" r:id="rId1"/>
  <headerFooter alignWithMargins="0">
    <oddHeader xml:space="preserve">&amp;R&amp;"Arial,Bold Italic"&amp;14   </oddHeader>
  </headerFooter>
  <ignoredErrors>
    <ignoredError sqref="E10 E14 E18 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2019-07-21T06:18:36Z</cp:lastPrinted>
  <dcterms:created xsi:type="dcterms:W3CDTF">2002-01-30T08:29:26Z</dcterms:created>
  <dcterms:modified xsi:type="dcterms:W3CDTF">2023-02-13T11:07:12Z</dcterms:modified>
  <cp:category/>
  <cp:version/>
  <cp:contentType/>
  <cp:contentStatus/>
</cp:coreProperties>
</file>