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32760" windowWidth="9855" windowHeight="9975" firstSheet="1" activeTab="1"/>
  </bookViews>
  <sheets>
    <sheet name="Sheet1" sheetId="1" r:id="rId1"/>
    <sheet name="um aljma " sheetId="2" r:id="rId2"/>
  </sheets>
  <definedNames>
    <definedName name="_xlnm.Print_Area" localSheetId="0">'Sheet1'!$A$1:$V$13</definedName>
    <definedName name="_xlnm.Print_Area" localSheetId="1">'um aljma '!$A$1:$L$22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<sst xmlns="http://schemas.openxmlformats.org/spreadsheetml/2006/main" count="93" uniqueCount="55">
  <si>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</si>
  <si>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</si>
  <si>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</si>
  <si>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</si>
  <si>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</si>
  <si>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</si>
  <si>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</si>
  <si>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</si>
  <si>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</si>
  <si>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</si>
  <si>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</si>
  <si>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</si>
  <si>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</si>
  <si>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</si>
  <si>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</si>
  <si>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</si>
  <si>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</si>
  <si>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</si>
  <si>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</si>
  <si>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</si>
  <si>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</si>
  <si>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</si>
  <si>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</si>
  <si>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</si>
  <si>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</si>
  <si>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</si>
  <si>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</si>
  <si>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</si>
  <si>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</si>
  <si>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</si>
  <si>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</si>
  <si>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</si>
  <si>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</si>
  <si>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</si>
  <si>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</si>
  <si>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</si>
  <si>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</si>
  <si>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</si>
  <si>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</si>
  <si>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</si>
  <si>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</si>
  <si>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</si>
  <si>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</si>
  <si>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</si>
  <si>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</si>
  <si>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</si>
  <si>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</si>
  <si>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</si>
  <si>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</si>
  <si>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</si>
  <si>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</si>
  <si>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19.5 عدد زوار ام الجمال الشهري حسب الجنسية 2019-2020*</t>
  </si>
  <si>
    <t>Table 5.19  Monthly Number of Visitors to Um Aljmal by Nationality, 2019-2020</t>
  </si>
  <si>
    <t>2020*</t>
  </si>
  <si>
    <t>Relative Change 19/20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</si>
</sst>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3" fontId="5" fillId="33" borderId="20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11" fillId="38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11" fillId="39" borderId="13" xfId="0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3" fontId="12" fillId="38" borderId="23" xfId="0" applyNumberFormat="1" applyFont="1" applyFill="1" applyBorder="1" applyAlignment="1">
      <alignment horizontal="center" vertical="center"/>
    </xf>
    <xf numFmtId="208" fontId="12" fillId="38" borderId="24" xfId="0" applyNumberFormat="1" applyFont="1" applyFill="1" applyBorder="1" applyAlignment="1">
      <alignment horizontal="center" vertical="center"/>
    </xf>
    <xf numFmtId="0" fontId="13" fillId="38" borderId="23" xfId="0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3" fontId="12" fillId="38" borderId="25" xfId="0" applyNumberFormat="1" applyFont="1" applyFill="1" applyBorder="1" applyAlignment="1">
      <alignment horizontal="center" vertical="center"/>
    </xf>
    <xf numFmtId="208" fontId="12" fillId="38" borderId="26" xfId="0" applyNumberFormat="1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3" fontId="12" fillId="38" borderId="0" xfId="0" applyNumberFormat="1" applyFont="1" applyFill="1" applyBorder="1" applyAlignment="1">
      <alignment horizontal="center" vertical="center"/>
    </xf>
    <xf numFmtId="3" fontId="12" fillId="38" borderId="27" xfId="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vertical="center" textRotation="90" readingOrder="1"/>
    </xf>
    <xf numFmtId="0" fontId="5" fillId="33" borderId="28" xfId="0" applyFont="1" applyFill="1" applyBorder="1" applyAlignment="1">
      <alignment horizontal="center"/>
    </xf>
    <xf numFmtId="3" fontId="12" fillId="38" borderId="29" xfId="0" applyNumberFormat="1" applyFont="1" applyFill="1" applyBorder="1" applyAlignment="1">
      <alignment horizontal="center" vertical="center"/>
    </xf>
    <xf numFmtId="3" fontId="12" fillId="38" borderId="3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left" readingOrder="2"/>
    </xf>
    <xf numFmtId="3" fontId="5" fillId="38" borderId="0" xfId="0" applyNumberFormat="1" applyFont="1" applyFill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1" xfId="0" applyFont="1" applyFill="1" applyBorder="1" applyAlignment="1" quotePrefix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10" fillId="33" borderId="2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12" fillId="38" borderId="0" xfId="0" applyFont="1" applyFill="1" applyAlignment="1">
      <alignment horizontal="right"/>
    </xf>
    <xf numFmtId="0" fontId="12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1" fillId="33" borderId="3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8" t="s">
        <v>18</v>
      </c>
      <c r="C1" s="59"/>
      <c r="D1" s="60"/>
      <c r="E1" s="61" t="s">
        <v>1</v>
      </c>
      <c r="F1" s="62"/>
      <c r="G1" s="63"/>
      <c r="H1" s="58" t="s">
        <v>2</v>
      </c>
      <c r="I1" s="59"/>
      <c r="J1" s="60"/>
      <c r="K1" s="58" t="s">
        <v>3</v>
      </c>
      <c r="L1" s="59"/>
      <c r="M1" s="60"/>
      <c r="N1" s="58" t="s">
        <v>4</v>
      </c>
      <c r="O1" s="59"/>
      <c r="P1" s="60"/>
      <c r="Q1" s="58" t="s">
        <v>5</v>
      </c>
      <c r="R1" s="59"/>
      <c r="S1" s="60"/>
      <c r="T1" s="58" t="s">
        <v>6</v>
      </c>
      <c r="U1" s="59"/>
      <c r="V1" s="6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rightToLeft="1" tabSelected="1" zoomScalePageLayoutView="0" workbookViewId="0" topLeftCell="A1">
      <selection activeCell="S8" sqref="S8"/>
    </sheetView>
  </sheetViews>
  <sheetFormatPr defaultColWidth="9.140625" defaultRowHeight="12.75"/>
  <cols>
    <col min="1" max="1" width="8.140625" style="27" customWidth="1"/>
    <col min="2" max="2" width="10.00390625" style="26" customWidth="1"/>
    <col min="3" max="8" width="9.140625" style="26" customWidth="1"/>
    <col min="9" max="11" width="9.140625" style="27" customWidth="1"/>
    <col min="12" max="12" width="12.28125" style="26" customWidth="1"/>
    <col min="13" max="14" width="9.140625" style="26" customWidth="1"/>
    <col min="15" max="16384" width="9.140625" style="27" customWidth="1"/>
  </cols>
  <sheetData>
    <row r="1" spans="1:14" s="24" customFormat="1" ht="15.75">
      <c r="A1" s="52"/>
      <c r="B1" s="72" t="s">
        <v>51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31"/>
      <c r="N1" s="31"/>
    </row>
    <row r="2" spans="1:14" s="24" customFormat="1" ht="15.75">
      <c r="A2" s="52"/>
      <c r="B2" s="72" t="s">
        <v>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1"/>
      <c r="N2" s="31"/>
    </row>
    <row r="3" spans="1:14" s="24" customFormat="1" ht="13.5" thickBot="1">
      <c r="A3" s="5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" s="25" customFormat="1" ht="15.75">
      <c r="A4" s="52"/>
      <c r="B4" s="64" t="s">
        <v>22</v>
      </c>
      <c r="C4" s="76">
        <v>2019</v>
      </c>
      <c r="D4" s="77"/>
      <c r="E4" s="78"/>
      <c r="F4" s="76" t="s">
        <v>53</v>
      </c>
      <c r="G4" s="77"/>
      <c r="H4" s="78"/>
      <c r="I4" s="73" t="s">
        <v>33</v>
      </c>
      <c r="J4" s="74"/>
      <c r="K4" s="75"/>
      <c r="L4" s="64" t="s">
        <v>24</v>
      </c>
      <c r="T4" s="27"/>
    </row>
    <row r="5" spans="1:12" s="26" customFormat="1" ht="12.75">
      <c r="A5" s="52"/>
      <c r="B5" s="65"/>
      <c r="C5" s="79"/>
      <c r="D5" s="80"/>
      <c r="E5" s="81"/>
      <c r="F5" s="79"/>
      <c r="G5" s="80"/>
      <c r="H5" s="81"/>
      <c r="I5" s="67" t="s">
        <v>54</v>
      </c>
      <c r="J5" s="68"/>
      <c r="K5" s="69"/>
      <c r="L5" s="65"/>
    </row>
    <row r="6" spans="1:12" s="26" customFormat="1" ht="14.25">
      <c r="A6" s="52"/>
      <c r="B6" s="65"/>
      <c r="C6" s="28" t="s">
        <v>28</v>
      </c>
      <c r="D6" s="29" t="s">
        <v>29</v>
      </c>
      <c r="E6" s="30" t="s">
        <v>30</v>
      </c>
      <c r="F6" s="28" t="s">
        <v>28</v>
      </c>
      <c r="G6" s="29" t="s">
        <v>29</v>
      </c>
      <c r="H6" s="30" t="s">
        <v>30</v>
      </c>
      <c r="I6" s="28" t="s">
        <v>28</v>
      </c>
      <c r="J6" s="29" t="s">
        <v>29</v>
      </c>
      <c r="K6" s="30" t="s">
        <v>30</v>
      </c>
      <c r="L6" s="65"/>
    </row>
    <row r="7" spans="1:14" ht="27" customHeight="1" thickBot="1">
      <c r="A7" s="52"/>
      <c r="B7" s="66"/>
      <c r="C7" s="21" t="s">
        <v>26</v>
      </c>
      <c r="D7" s="22" t="s">
        <v>27</v>
      </c>
      <c r="E7" s="39" t="s">
        <v>23</v>
      </c>
      <c r="F7" s="21" t="s">
        <v>26</v>
      </c>
      <c r="G7" s="53" t="s">
        <v>27</v>
      </c>
      <c r="H7" s="39" t="s">
        <v>23</v>
      </c>
      <c r="I7" s="21" t="s">
        <v>26</v>
      </c>
      <c r="J7" s="22" t="s">
        <v>27</v>
      </c>
      <c r="K7" s="23" t="s">
        <v>23</v>
      </c>
      <c r="L7" s="66"/>
      <c r="M7" s="27"/>
      <c r="N7" s="27"/>
    </row>
    <row r="8" spans="1:14" ht="31.5" customHeight="1">
      <c r="A8" s="52"/>
      <c r="B8" s="42" t="s">
        <v>34</v>
      </c>
      <c r="C8" s="51">
        <v>88</v>
      </c>
      <c r="D8" s="54">
        <v>144</v>
      </c>
      <c r="E8" s="43">
        <v>232</v>
      </c>
      <c r="F8" s="51">
        <v>64</v>
      </c>
      <c r="G8" s="54">
        <v>61</v>
      </c>
      <c r="H8" s="43">
        <v>125</v>
      </c>
      <c r="I8" s="44">
        <f>(F8-C8)/C8</f>
        <v>-0.2727272727272727</v>
      </c>
      <c r="J8" s="44">
        <f aca="true" t="shared" si="0" ref="J8:K19">(G8-D8)/D8</f>
        <v>-0.5763888888888888</v>
      </c>
      <c r="K8" s="44">
        <f t="shared" si="0"/>
        <v>-0.46120689655172414</v>
      </c>
      <c r="L8" s="45" t="s">
        <v>11</v>
      </c>
      <c r="M8" s="57"/>
      <c r="N8" s="27"/>
    </row>
    <row r="9" spans="1:14" ht="31.5" customHeight="1">
      <c r="A9" s="52"/>
      <c r="B9" s="46" t="s">
        <v>35</v>
      </c>
      <c r="C9" s="50">
        <v>25</v>
      </c>
      <c r="D9" s="55">
        <v>168</v>
      </c>
      <c r="E9" s="47">
        <v>193</v>
      </c>
      <c r="F9" s="50">
        <v>84</v>
      </c>
      <c r="G9" s="55">
        <v>179</v>
      </c>
      <c r="H9" s="47">
        <v>263</v>
      </c>
      <c r="I9" s="48">
        <f>(F9-C9)/C9</f>
        <v>2.36</v>
      </c>
      <c r="J9" s="48">
        <f t="shared" si="0"/>
        <v>0.06547619047619048</v>
      </c>
      <c r="K9" s="48">
        <f t="shared" si="0"/>
        <v>0.3626943005181347</v>
      </c>
      <c r="L9" s="49" t="s">
        <v>12</v>
      </c>
      <c r="M9" s="27"/>
      <c r="N9" s="27"/>
    </row>
    <row r="10" spans="1:14" ht="31.5" customHeight="1">
      <c r="A10" s="52"/>
      <c r="B10" s="46" t="s">
        <v>36</v>
      </c>
      <c r="C10" s="50">
        <v>209</v>
      </c>
      <c r="D10" s="55">
        <v>145</v>
      </c>
      <c r="E10" s="47">
        <v>354</v>
      </c>
      <c r="F10" s="50">
        <v>75</v>
      </c>
      <c r="G10" s="55">
        <v>16</v>
      </c>
      <c r="H10" s="47">
        <v>91</v>
      </c>
      <c r="I10" s="48">
        <f aca="true" t="shared" si="1" ref="I10:I19">(F10-C10)/C10</f>
        <v>-0.6411483253588517</v>
      </c>
      <c r="J10" s="48">
        <f t="shared" si="0"/>
        <v>-0.8896551724137931</v>
      </c>
      <c r="K10" s="48">
        <f t="shared" si="0"/>
        <v>-0.7429378531073446</v>
      </c>
      <c r="L10" s="49" t="s">
        <v>13</v>
      </c>
      <c r="M10" s="27"/>
      <c r="N10" s="27"/>
    </row>
    <row r="11" spans="1:14" ht="31.5" customHeight="1">
      <c r="A11" s="52"/>
      <c r="B11" s="46" t="s">
        <v>37</v>
      </c>
      <c r="C11" s="50">
        <v>236</v>
      </c>
      <c r="D11" s="55">
        <v>211</v>
      </c>
      <c r="E11" s="47">
        <v>447</v>
      </c>
      <c r="F11" s="50">
        <v>0</v>
      </c>
      <c r="G11" s="55">
        <v>0</v>
      </c>
      <c r="H11" s="47">
        <v>0</v>
      </c>
      <c r="I11" s="48">
        <f t="shared" si="1"/>
        <v>-1</v>
      </c>
      <c r="J11" s="48">
        <f t="shared" si="0"/>
        <v>-1</v>
      </c>
      <c r="K11" s="48">
        <f t="shared" si="0"/>
        <v>-1</v>
      </c>
      <c r="L11" s="49" t="s">
        <v>14</v>
      </c>
      <c r="M11" s="27"/>
      <c r="N11" s="27"/>
    </row>
    <row r="12" spans="1:14" ht="31.5" customHeight="1">
      <c r="A12" s="52"/>
      <c r="B12" s="46" t="s">
        <v>38</v>
      </c>
      <c r="C12" s="50">
        <v>136</v>
      </c>
      <c r="D12" s="55">
        <v>16</v>
      </c>
      <c r="E12" s="47">
        <v>152</v>
      </c>
      <c r="F12" s="50">
        <v>0</v>
      </c>
      <c r="G12" s="55">
        <v>0</v>
      </c>
      <c r="H12" s="47">
        <v>0</v>
      </c>
      <c r="I12" s="48">
        <f t="shared" si="1"/>
        <v>-1</v>
      </c>
      <c r="J12" s="48">
        <f t="shared" si="0"/>
        <v>-1</v>
      </c>
      <c r="K12" s="48">
        <f t="shared" si="0"/>
        <v>-1</v>
      </c>
      <c r="L12" s="49" t="s">
        <v>15</v>
      </c>
      <c r="M12" s="27"/>
      <c r="N12" s="27"/>
    </row>
    <row r="13" spans="1:14" ht="31.5" customHeight="1">
      <c r="A13" s="52"/>
      <c r="B13" s="46" t="s">
        <v>39</v>
      </c>
      <c r="C13" s="50">
        <v>95</v>
      </c>
      <c r="D13" s="55">
        <v>81</v>
      </c>
      <c r="E13" s="47">
        <v>176</v>
      </c>
      <c r="F13" s="50">
        <v>4</v>
      </c>
      <c r="G13" s="55">
        <v>19</v>
      </c>
      <c r="H13" s="47">
        <v>23</v>
      </c>
      <c r="I13" s="48">
        <f t="shared" si="1"/>
        <v>-0.9578947368421052</v>
      </c>
      <c r="J13" s="48">
        <f t="shared" si="0"/>
        <v>-0.7654320987654321</v>
      </c>
      <c r="K13" s="48">
        <f t="shared" si="0"/>
        <v>-0.8693181818181818</v>
      </c>
      <c r="L13" s="49" t="s">
        <v>16</v>
      </c>
      <c r="M13" s="27"/>
      <c r="N13" s="27"/>
    </row>
    <row r="14" spans="1:14" ht="31.5" customHeight="1">
      <c r="A14" s="52"/>
      <c r="B14" s="46" t="s">
        <v>40</v>
      </c>
      <c r="C14" s="50">
        <v>25</v>
      </c>
      <c r="D14" s="55">
        <v>4</v>
      </c>
      <c r="E14" s="47">
        <v>29</v>
      </c>
      <c r="F14" s="50">
        <v>13</v>
      </c>
      <c r="G14" s="55">
        <v>16</v>
      </c>
      <c r="H14" s="47">
        <v>29</v>
      </c>
      <c r="I14" s="48">
        <f t="shared" si="1"/>
        <v>-0.48</v>
      </c>
      <c r="J14" s="48">
        <f t="shared" si="0"/>
        <v>3</v>
      </c>
      <c r="K14" s="48">
        <f t="shared" si="0"/>
        <v>0</v>
      </c>
      <c r="L14" s="49" t="s">
        <v>17</v>
      </c>
      <c r="M14" s="27"/>
      <c r="N14" s="27"/>
    </row>
    <row r="15" spans="1:14" ht="28.5" customHeight="1">
      <c r="A15" s="52"/>
      <c r="B15" s="46" t="s">
        <v>41</v>
      </c>
      <c r="C15" s="50">
        <v>104</v>
      </c>
      <c r="D15" s="55">
        <v>270</v>
      </c>
      <c r="E15" s="47">
        <v>374</v>
      </c>
      <c r="F15" s="50">
        <v>11</v>
      </c>
      <c r="G15" s="55">
        <v>7</v>
      </c>
      <c r="H15" s="47">
        <v>18</v>
      </c>
      <c r="I15" s="48">
        <f t="shared" si="1"/>
        <v>-0.8942307692307693</v>
      </c>
      <c r="J15" s="48">
        <f t="shared" si="0"/>
        <v>-0.9740740740740741</v>
      </c>
      <c r="K15" s="48">
        <f t="shared" si="0"/>
        <v>-0.9518716577540107</v>
      </c>
      <c r="L15" s="49" t="s">
        <v>42</v>
      </c>
      <c r="M15" s="27"/>
      <c r="N15" s="27"/>
    </row>
    <row r="16" spans="1:14" ht="28.5" customHeight="1">
      <c r="A16" s="52"/>
      <c r="B16" s="46" t="s">
        <v>43</v>
      </c>
      <c r="C16" s="50">
        <v>107</v>
      </c>
      <c r="D16" s="55">
        <v>133</v>
      </c>
      <c r="E16" s="47">
        <v>240</v>
      </c>
      <c r="F16" s="50">
        <v>5</v>
      </c>
      <c r="G16" s="55">
        <v>63</v>
      </c>
      <c r="H16" s="47">
        <v>68</v>
      </c>
      <c r="I16" s="48">
        <f t="shared" si="1"/>
        <v>-0.9532710280373832</v>
      </c>
      <c r="J16" s="48">
        <f t="shared" si="0"/>
        <v>-0.5263157894736842</v>
      </c>
      <c r="K16" s="48">
        <f t="shared" si="0"/>
        <v>-0.7166666666666667</v>
      </c>
      <c r="L16" s="49" t="s">
        <v>44</v>
      </c>
      <c r="M16" s="27"/>
      <c r="N16" s="27"/>
    </row>
    <row r="17" spans="1:14" ht="28.5" customHeight="1">
      <c r="A17" s="52"/>
      <c r="B17" s="46" t="s">
        <v>45</v>
      </c>
      <c r="C17" s="50">
        <v>220</v>
      </c>
      <c r="D17" s="55">
        <v>31</v>
      </c>
      <c r="E17" s="47">
        <v>251</v>
      </c>
      <c r="F17" s="50">
        <v>0</v>
      </c>
      <c r="G17" s="55">
        <v>40</v>
      </c>
      <c r="H17" s="47">
        <f>G17+F17</f>
        <v>40</v>
      </c>
      <c r="I17" s="48">
        <f t="shared" si="1"/>
        <v>-1</v>
      </c>
      <c r="J17" s="48">
        <f t="shared" si="0"/>
        <v>0.2903225806451613</v>
      </c>
      <c r="K17" s="48">
        <f t="shared" si="0"/>
        <v>-0.8406374501992032</v>
      </c>
      <c r="L17" s="49" t="s">
        <v>46</v>
      </c>
      <c r="M17" s="27"/>
      <c r="N17" s="27"/>
    </row>
    <row r="18" spans="1:14" ht="28.5" customHeight="1">
      <c r="A18" s="52"/>
      <c r="B18" s="46" t="s">
        <v>47</v>
      </c>
      <c r="C18" s="50">
        <v>152</v>
      </c>
      <c r="D18" s="55">
        <v>527</v>
      </c>
      <c r="E18" s="47">
        <v>679</v>
      </c>
      <c r="F18" s="50">
        <v>56</v>
      </c>
      <c r="G18" s="55">
        <v>45</v>
      </c>
      <c r="H18" s="47">
        <f>G18+F18</f>
        <v>101</v>
      </c>
      <c r="I18" s="48">
        <f t="shared" si="1"/>
        <v>-0.631578947368421</v>
      </c>
      <c r="J18" s="48">
        <f t="shared" si="0"/>
        <v>-0.9146110056925996</v>
      </c>
      <c r="K18" s="48">
        <f t="shared" si="0"/>
        <v>-0.8512518409425626</v>
      </c>
      <c r="L18" s="49" t="s">
        <v>48</v>
      </c>
      <c r="M18" s="27"/>
      <c r="N18" s="27"/>
    </row>
    <row r="19" spans="1:14" ht="38.25" customHeight="1" thickBot="1">
      <c r="A19" s="52"/>
      <c r="B19" s="46" t="s">
        <v>49</v>
      </c>
      <c r="C19" s="50">
        <v>37</v>
      </c>
      <c r="D19" s="55">
        <v>118</v>
      </c>
      <c r="E19" s="47">
        <v>155</v>
      </c>
      <c r="F19" s="50">
        <v>23</v>
      </c>
      <c r="G19" s="55">
        <v>94</v>
      </c>
      <c r="H19" s="47">
        <f>G19+F19</f>
        <v>117</v>
      </c>
      <c r="I19" s="48">
        <f t="shared" si="1"/>
        <v>-0.3783783783783784</v>
      </c>
      <c r="J19" s="48">
        <f t="shared" si="0"/>
        <v>-0.2033898305084746</v>
      </c>
      <c r="K19" s="48">
        <f t="shared" si="0"/>
        <v>-0.24516129032258063</v>
      </c>
      <c r="L19" s="49" t="s">
        <v>50</v>
      </c>
      <c r="M19" s="27"/>
      <c r="N19" s="27"/>
    </row>
    <row r="20" spans="1:14" ht="41.25" customHeight="1" thickBot="1">
      <c r="A20" s="52"/>
      <c r="B20" s="40" t="s">
        <v>25</v>
      </c>
      <c r="C20" s="32">
        <f aca="true" t="shared" si="2" ref="C20:H20">SUM(C8:C19)</f>
        <v>1434</v>
      </c>
      <c r="D20" s="32">
        <f t="shared" si="2"/>
        <v>1848</v>
      </c>
      <c r="E20" s="32">
        <f t="shared" si="2"/>
        <v>3282</v>
      </c>
      <c r="F20" s="32">
        <f t="shared" si="2"/>
        <v>335</v>
      </c>
      <c r="G20" s="32">
        <f t="shared" si="2"/>
        <v>540</v>
      </c>
      <c r="H20" s="32">
        <f t="shared" si="2"/>
        <v>875</v>
      </c>
      <c r="I20" s="33">
        <f>(F20-C20)/C20</f>
        <v>-0.7663877266387726</v>
      </c>
      <c r="J20" s="34">
        <f>(G20-D20)/D20</f>
        <v>-0.7077922077922078</v>
      </c>
      <c r="K20" s="35">
        <f>(H20-E20)/E20</f>
        <v>-0.7333942717854967</v>
      </c>
      <c r="L20" s="41" t="s">
        <v>23</v>
      </c>
      <c r="M20" s="27"/>
      <c r="N20" s="27"/>
    </row>
    <row r="21" spans="1:12" ht="12.75">
      <c r="A21" s="52"/>
      <c r="B21" s="70" t="s">
        <v>31</v>
      </c>
      <c r="C21" s="70"/>
      <c r="D21" s="70"/>
      <c r="J21" s="71" t="s">
        <v>32</v>
      </c>
      <c r="K21" s="71"/>
      <c r="L21" s="71"/>
    </row>
    <row r="22" spans="1:12" ht="12.75">
      <c r="A22" s="52"/>
      <c r="B22" s="56"/>
      <c r="L22" s="36"/>
    </row>
    <row r="23" ht="12.75">
      <c r="A23" s="52"/>
    </row>
    <row r="24" ht="12.75">
      <c r="A24" s="52"/>
    </row>
    <row r="25" ht="12.75">
      <c r="A25" s="52"/>
    </row>
    <row r="26" ht="12.75">
      <c r="A26" s="52"/>
    </row>
    <row r="27" ht="12.75">
      <c r="A27" s="52"/>
    </row>
    <row r="28" ht="12.75">
      <c r="A28" s="52"/>
    </row>
    <row r="29" spans="1:8" ht="15.75">
      <c r="A29" s="52"/>
      <c r="E29" s="37"/>
      <c r="F29" s="38"/>
      <c r="G29" s="38"/>
      <c r="H29" s="37"/>
    </row>
    <row r="30" ht="12.75">
      <c r="A30" s="52"/>
    </row>
    <row r="31" ht="12.75">
      <c r="A31" s="52"/>
    </row>
  </sheetData>
  <sheetProtection/>
  <mergeCells count="10">
    <mergeCell ref="L4:L7"/>
    <mergeCell ref="I5:K5"/>
    <mergeCell ref="B21:D21"/>
    <mergeCell ref="J21:L21"/>
    <mergeCell ref="B1:L1"/>
    <mergeCell ref="B2:L2"/>
    <mergeCell ref="B4:B7"/>
    <mergeCell ref="C4:E5"/>
    <mergeCell ref="F4:H5"/>
    <mergeCell ref="I4:K4"/>
  </mergeCells>
  <printOptions/>
  <pageMargins left="0.7086614173228347" right="0.7086614173228347" top="0.34" bottom="0.2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2020-01-26T09:56:37Z</cp:lastPrinted>
  <dcterms:created xsi:type="dcterms:W3CDTF">2003-07-07T10:02:20Z</dcterms:created>
  <dcterms:modified xsi:type="dcterms:W3CDTF">2021-04-21T08:18:32Z</dcterms:modified>
  <cp:category/>
  <cp:version/>
  <cp:contentType/>
  <cp:contentStatus/>
</cp:coreProperties>
</file>