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230" windowHeight="9090" firstSheet="2" activeTab="3"/>
  </bookViews>
  <sheets>
    <sheet name="Sheet1" sheetId="1" r:id="rId1"/>
    <sheet name="Sheet2" sheetId="2" r:id="rId2"/>
    <sheet name="البترا" sheetId="3" r:id="rId3"/>
    <sheet name="pet" sheetId="4" r:id="rId4"/>
  </sheets>
  <externalReferences>
    <externalReference r:id="rId7"/>
  </externalReferences>
  <definedNames>
    <definedName name="_xlnm.Print_Area" localSheetId="3">'pet'!$B$1:$L$22</definedName>
    <definedName name="_xlnm.Print_Area" localSheetId="0">'Sheet1'!$A$1:$V$13</definedName>
  </definedNames>
  <calcPr fullCalcOnLoad="1"/>
</workbook>
</file>

<file path=xl/sharedStrings.xml><?xml version="1.0" encoding="utf-8"?>
<sst xmlns="http://schemas.openxmlformats.org/spreadsheetml/2006/main" count="132" uniqueCount="70">
  <si>
    <t>SITE</t>
  </si>
  <si>
    <t xml:space="preserve">    JERASH</t>
  </si>
  <si>
    <t>MADABA ( MAP)</t>
  </si>
  <si>
    <t>UMQAIS</t>
  </si>
  <si>
    <t>AJLOON</t>
  </si>
  <si>
    <t>RUM</t>
  </si>
  <si>
    <t>KARAK</t>
  </si>
  <si>
    <t>MONTH</t>
  </si>
  <si>
    <t>FOREIGN</t>
  </si>
  <si>
    <t>JORD.</t>
  </si>
  <si>
    <t>TOTAL</t>
  </si>
  <si>
    <t>January</t>
  </si>
  <si>
    <t>February</t>
  </si>
  <si>
    <t>March</t>
  </si>
  <si>
    <t>April</t>
  </si>
  <si>
    <t>May</t>
  </si>
  <si>
    <t>June</t>
  </si>
  <si>
    <t>July</t>
  </si>
  <si>
    <t xml:space="preserve">  PETRA</t>
  </si>
  <si>
    <t>TOTAL 2004</t>
  </si>
  <si>
    <t>TOTAL  2003</t>
  </si>
  <si>
    <t>P.C. 04-03</t>
  </si>
  <si>
    <t>الشهر</t>
  </si>
  <si>
    <t>كانون ثاني</t>
  </si>
  <si>
    <t>شباط</t>
  </si>
  <si>
    <t>اذار</t>
  </si>
  <si>
    <t>Total</t>
  </si>
  <si>
    <t>Month</t>
  </si>
  <si>
    <t>نيسان</t>
  </si>
  <si>
    <t xml:space="preserve">المجموع </t>
  </si>
  <si>
    <t>August</t>
  </si>
  <si>
    <t>September</t>
  </si>
  <si>
    <t>October</t>
  </si>
  <si>
    <t>November</t>
  </si>
  <si>
    <t>December</t>
  </si>
  <si>
    <t>ايار</t>
  </si>
  <si>
    <t>حزيران</t>
  </si>
  <si>
    <t>تموز</t>
  </si>
  <si>
    <t>اب</t>
  </si>
  <si>
    <t>ايلول</t>
  </si>
  <si>
    <t>تشرين اول</t>
  </si>
  <si>
    <t>تشرين ثاني</t>
  </si>
  <si>
    <t>كانون اول</t>
  </si>
  <si>
    <t>Foreign</t>
  </si>
  <si>
    <t>Jordanian</t>
  </si>
  <si>
    <t>أجنبي</t>
  </si>
  <si>
    <t>أردني</t>
  </si>
  <si>
    <t>المجموع</t>
  </si>
  <si>
    <t>المصدر : وزارة السياحة و الاثار</t>
  </si>
  <si>
    <t>Source : Ministry of Tourism &amp; Antiquities</t>
  </si>
  <si>
    <t xml:space="preserve"> التغير النسبي </t>
  </si>
  <si>
    <t>*أولية</t>
  </si>
  <si>
    <t>*preliminary</t>
  </si>
  <si>
    <t xml:space="preserve">  أجنبي       Foreign   </t>
  </si>
  <si>
    <t>غير معفي</t>
  </si>
  <si>
    <t>معفي</t>
  </si>
  <si>
    <t xml:space="preserve">  أردني  Jordanian</t>
  </si>
  <si>
    <t>الرسوم Income</t>
  </si>
  <si>
    <t xml:space="preserve">جدول 3.5 عدد زوار مدينة البتراء الشهري حسب الجنسية والرسوم  2006* </t>
  </si>
  <si>
    <t>Table  5.3  Monthly Number of Visitors to Petra by Nationality and Income - 2006*</t>
  </si>
  <si>
    <t>Relative Change  20/21</t>
  </si>
  <si>
    <t xml:space="preserve">جدول 3.5 عدد زوار مدينة البتراء الشهري حسب الجنسية 2020  - 2021 </t>
  </si>
  <si>
    <t>Table  5.3  Monthly Number of Visitors to Petra by Nationality, 2020- 2021</t>
  </si>
  <si>
    <t xml:space="preserve">تموز </t>
  </si>
  <si>
    <t xml:space="preserve">آب </t>
  </si>
  <si>
    <t xml:space="preserve">أيلول </t>
  </si>
  <si>
    <t xml:space="preserve">تشرين أول </t>
  </si>
  <si>
    <t xml:space="preserve">تشرين ثاني </t>
  </si>
  <si>
    <t xml:space="preserve">كانون أول </t>
  </si>
  <si>
    <t xml:space="preserve">December 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</si>
</sst>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د.ا.&quot;\ #,##0_-;&quot;د.ا.&quot;\ #,##0\-"/>
    <numFmt numFmtId="165" formatCode="&quot;د.ا.&quot;\ #,##0_-;[Red]&quot;د.ا.&quot;\ #,##0\-"/>
    <numFmt numFmtId="166" formatCode="&quot;د.ا.&quot;\ #,##0.00_-;&quot;د.ا.&quot;\ #,##0.00\-"/>
    <numFmt numFmtId="167" formatCode="&quot;د.ا.&quot;\ #,##0.00_-;[Red]&quot;د.ا.&quot;\ #,##0.00\-"/>
    <numFmt numFmtId="168" formatCode="_-&quot;د.ا.&quot;\ * #,##0_-;_-&quot;د.ا.&quot;\ * #,##0\-;_-&quot;د.ا.&quot;\ * &quot;-&quot;_-;_-@_-"/>
    <numFmt numFmtId="169" formatCode="_-* #,##0_-;_-* #,##0\-;_-* &quot;-&quot;_-;_-@_-"/>
    <numFmt numFmtId="170" formatCode="_-&quot;د.ا.&quot;\ * #,##0.00_-;_-&quot;د.ا.&quot;\ * #,##0.00\-;_-&quot;د.ا.&quot;\ * &quot;-&quot;??_-;_-@_-"/>
    <numFmt numFmtId="171" formatCode="_-* #,##0.00_-;_-* #,##0.00\-;_-* &quot;-&quot;??_-;_-@_-"/>
    <numFmt numFmtId="172" formatCode="&quot;د.ك.&quot;\ #,##0_-;&quot;د.ك.&quot;\ #,##0\-"/>
    <numFmt numFmtId="173" formatCode="&quot;د.ك.&quot;\ #,##0_-;[Red]&quot;د.ك.&quot;\ #,##0\-"/>
    <numFmt numFmtId="174" formatCode="&quot;د.ك.&quot;\ #,##0.00_-;&quot;د.ك.&quot;\ #,##0.00\-"/>
    <numFmt numFmtId="175" formatCode="&quot;د.ك.&quot;\ #,##0.00_-;[Red]&quot;د.ك.&quot;\ #,##0.00\-"/>
    <numFmt numFmtId="176" formatCode="_-&quot;د.ك.&quot;\ * #,##0_-;_-&quot;د.ك.&quot;\ * #,##0\-;_-&quot;د.ك.&quot;\ * &quot;-&quot;_-;_-@_-"/>
    <numFmt numFmtId="177" formatCode="_-&quot;د.ك.&quot;\ * #,##0.00_-;_-&quot;د.ك.&quot;\ * #,##0.00\-;_-&quot;د.ك.&quot;\ * &quot;-&quot;??_-;_-@_-"/>
    <numFmt numFmtId="178" formatCode="&quot;ر.س.&quot;\ #,##0_-;&quot;ر.س.&quot;\ #,##0\-"/>
    <numFmt numFmtId="179" formatCode="&quot;ر.س.&quot;\ #,##0_-;[Red]&quot;ر.س.&quot;\ #,##0\-"/>
    <numFmt numFmtId="180" formatCode="&quot;ر.س.&quot;\ #,##0.00_-;&quot;ر.س.&quot;\ #,##0.00\-"/>
    <numFmt numFmtId="181" formatCode="&quot;ر.س.&quot;\ #,##0.00_-;[Red]&quot;ر.س.&quot;\ #,##0.00\-"/>
    <numFmt numFmtId="182" formatCode="_-&quot;ر.س.&quot;\ * #,##0_-;_-&quot;ر.س.&quot;\ * #,##0\-;_-&quot;ر.س.&quot;\ * &quot;-&quot;_-;_-@_-"/>
    <numFmt numFmtId="183" formatCode="_-&quot;ر.س.&quot;\ * #,##0.00_-;_-&quot;ر.س.&quot;\ * #,##0.00\-;_-&quot;ر.س.&quot;\ * &quot;-&quot;??_-;_-@_-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* #,##0_-;\-* #,##0_-;_-* &quot;-&quot;_-;_-@_-"/>
    <numFmt numFmtId="190" formatCode="_-&quot;£&quot;* #,##0.00_-;\-&quot;£&quot;* #,##0.00_-;_-&quot;£&quot;* &quot;-&quot;??_-;_-@_-"/>
    <numFmt numFmtId="191" formatCode="_-* #,##0.00_-;\-* #,##0.00_-;_-* &quot;-&quot;??_-;_-@_-"/>
    <numFmt numFmtId="192" formatCode="&quot;ر.س.&quot;#,##0_);\(&quot;ر.س.&quot;#,##0\)"/>
    <numFmt numFmtId="193" formatCode="&quot;ر.س.&quot;#,##0_);[Red]\(&quot;ر.س.&quot;#,##0\)"/>
    <numFmt numFmtId="194" formatCode="&quot;ر.س.&quot;#,##0.00_);\(&quot;ر.س.&quot;#,##0.00\)"/>
    <numFmt numFmtId="195" formatCode="&quot;ر.س.&quot;#,##0.00_);[Red]\(&quot;ر.س.&quot;#,##0.00\)"/>
    <numFmt numFmtId="196" formatCode="_(&quot;ر.س.&quot;* #,##0_);_(&quot;ر.س.&quot;* \(#,##0\);_(&quot;ر.س.&quot;* &quot;-&quot;_);_(@_)"/>
    <numFmt numFmtId="197" formatCode="_(&quot;ر.س.&quot;* #,##0.00_);_(&quot;ر.س.&quot;* \(#,##0.00\);_(&quot;ر.س.&quot;* &quot;-&quot;??_);_(@_)"/>
    <numFmt numFmtId="198" formatCode="dd:mm:yyyy"/>
    <numFmt numFmtId="199" formatCode="dd:mmm:yy"/>
    <numFmt numFmtId="200" formatCode="dd:mmm"/>
    <numFmt numFmtId="201" formatCode="mmm:yy"/>
    <numFmt numFmtId="202" formatCode="dd:mm:yyyy\ h:mm"/>
    <numFmt numFmtId="203" formatCode="0.0"/>
    <numFmt numFmtId="204" formatCode="#,##0.0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0.0%"/>
  </numFmts>
  <fonts count="5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name val="Arabic Transparent"/>
      <family val="0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8"/>
      <name val="MS Sans Serif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0"/>
      <color indexed="8"/>
      <name val="Calibri"/>
      <family val="0"/>
    </font>
    <font>
      <b/>
      <sz val="12"/>
      <color indexed="63"/>
      <name val="Calibri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10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62"/>
      <name val="Arial"/>
      <family val="2"/>
    </font>
    <font>
      <sz val="11"/>
      <color indexed="10"/>
      <name val="Arial"/>
      <family val="2"/>
    </font>
    <font>
      <sz val="11"/>
      <color indexed="19"/>
      <name val="Arial"/>
      <family val="2"/>
    </font>
    <font>
      <b/>
      <sz val="11"/>
      <color indexed="63"/>
      <name val="Arial"/>
      <family val="2"/>
    </font>
    <font>
      <b/>
      <sz val="18"/>
      <color indexed="62"/>
      <name val="Times New Roman"/>
      <family val="2"/>
    </font>
    <font>
      <b/>
      <sz val="11"/>
      <color indexed="8"/>
      <name val="Arial"/>
      <family val="2"/>
    </font>
    <font>
      <sz val="18"/>
      <color indexed="8"/>
      <name val="Arial"/>
      <family val="0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Times New Roman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5" fillId="33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3" fontId="5" fillId="0" borderId="10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horizontal="right"/>
    </xf>
    <xf numFmtId="3" fontId="5" fillId="33" borderId="11" xfId="0" applyNumberFormat="1" applyFont="1" applyFill="1" applyBorder="1" applyAlignment="1">
      <alignment horizontal="right"/>
    </xf>
    <xf numFmtId="3" fontId="5" fillId="0" borderId="11" xfId="0" applyNumberFormat="1" applyFont="1" applyBorder="1" applyAlignment="1">
      <alignment horizontal="right"/>
    </xf>
    <xf numFmtId="10" fontId="5" fillId="0" borderId="11" xfId="0" applyNumberFormat="1" applyFont="1" applyBorder="1" applyAlignment="1">
      <alignment horizontal="right"/>
    </xf>
    <xf numFmtId="3" fontId="5" fillId="0" borderId="12" xfId="0" applyNumberFormat="1" applyFont="1" applyBorder="1" applyAlignment="1">
      <alignment horizontal="right"/>
    </xf>
    <xf numFmtId="3" fontId="5" fillId="33" borderId="12" xfId="0" applyNumberFormat="1" applyFont="1" applyFill="1" applyBorder="1" applyAlignment="1">
      <alignment horizontal="right"/>
    </xf>
    <xf numFmtId="0" fontId="4" fillId="34" borderId="10" xfId="0" applyFont="1" applyFill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35" borderId="13" xfId="0" applyFont="1" applyFill="1" applyBorder="1" applyAlignment="1">
      <alignment horizontal="left"/>
    </xf>
    <xf numFmtId="3" fontId="5" fillId="36" borderId="13" xfId="0" applyNumberFormat="1" applyFont="1" applyFill="1" applyBorder="1" applyAlignment="1">
      <alignment horizontal="right"/>
    </xf>
    <xf numFmtId="3" fontId="5" fillId="37" borderId="13" xfId="0" applyNumberFormat="1" applyFont="1" applyFill="1" applyBorder="1" applyAlignment="1">
      <alignment horizontal="right"/>
    </xf>
    <xf numFmtId="3" fontId="5" fillId="37" borderId="13" xfId="0" applyNumberFormat="1" applyFont="1" applyFill="1" applyBorder="1" applyAlignment="1">
      <alignment/>
    </xf>
    <xf numFmtId="0" fontId="5" fillId="35" borderId="14" xfId="0" applyFont="1" applyFill="1" applyBorder="1" applyAlignment="1">
      <alignment horizontal="left"/>
    </xf>
    <xf numFmtId="208" fontId="5" fillId="37" borderId="15" xfId="0" applyNumberFormat="1" applyFont="1" applyFill="1" applyBorder="1" applyAlignment="1">
      <alignment horizontal="right"/>
    </xf>
    <xf numFmtId="0" fontId="5" fillId="38" borderId="0" xfId="0" applyFont="1" applyFill="1" applyBorder="1" applyAlignment="1">
      <alignment/>
    </xf>
    <xf numFmtId="208" fontId="12" fillId="38" borderId="16" xfId="0" applyNumberFormat="1" applyFont="1" applyFill="1" applyBorder="1" applyAlignment="1">
      <alignment horizontal="center"/>
    </xf>
    <xf numFmtId="208" fontId="12" fillId="38" borderId="17" xfId="0" applyNumberFormat="1" applyFont="1" applyFill="1" applyBorder="1" applyAlignment="1">
      <alignment horizontal="center"/>
    </xf>
    <xf numFmtId="3" fontId="12" fillId="38" borderId="17" xfId="0" applyNumberFormat="1" applyFont="1" applyFill="1" applyBorder="1" applyAlignment="1">
      <alignment horizontal="center"/>
    </xf>
    <xf numFmtId="0" fontId="5" fillId="38" borderId="0" xfId="0" applyFont="1" applyFill="1" applyAlignment="1">
      <alignment horizontal="center"/>
    </xf>
    <xf numFmtId="3" fontId="12" fillId="38" borderId="16" xfId="0" applyNumberFormat="1" applyFont="1" applyFill="1" applyBorder="1" applyAlignment="1">
      <alignment horizontal="center"/>
    </xf>
    <xf numFmtId="0" fontId="13" fillId="38" borderId="18" xfId="0" applyFont="1" applyFill="1" applyBorder="1" applyAlignment="1">
      <alignment horizontal="left"/>
    </xf>
    <xf numFmtId="0" fontId="13" fillId="38" borderId="19" xfId="0" applyFont="1" applyFill="1" applyBorder="1" applyAlignment="1">
      <alignment horizontal="left"/>
    </xf>
    <xf numFmtId="0" fontId="15" fillId="39" borderId="13" xfId="0" applyFont="1" applyFill="1" applyBorder="1" applyAlignment="1">
      <alignment horizontal="left"/>
    </xf>
    <xf numFmtId="0" fontId="14" fillId="38" borderId="18" xfId="0" applyFont="1" applyFill="1" applyBorder="1" applyAlignment="1">
      <alignment/>
    </xf>
    <xf numFmtId="0" fontId="14" fillId="38" borderId="19" xfId="0" applyFont="1" applyFill="1" applyBorder="1" applyAlignment="1">
      <alignment/>
    </xf>
    <xf numFmtId="0" fontId="11" fillId="39" borderId="13" xfId="0" applyFont="1" applyFill="1" applyBorder="1" applyAlignment="1">
      <alignment horizontal="right"/>
    </xf>
    <xf numFmtId="0" fontId="5" fillId="33" borderId="14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5" fillId="33" borderId="20" xfId="0" applyFont="1" applyFill="1" applyBorder="1" applyAlignment="1">
      <alignment horizontal="center"/>
    </xf>
    <xf numFmtId="3" fontId="12" fillId="38" borderId="21" xfId="0" applyNumberFormat="1" applyFont="1" applyFill="1" applyBorder="1" applyAlignment="1">
      <alignment horizontal="center"/>
    </xf>
    <xf numFmtId="0" fontId="5" fillId="33" borderId="22" xfId="0" applyFont="1" applyFill="1" applyBorder="1" applyAlignment="1">
      <alignment horizontal="center"/>
    </xf>
    <xf numFmtId="3" fontId="12" fillId="38" borderId="23" xfId="0" applyNumberFormat="1" applyFont="1" applyFill="1" applyBorder="1" applyAlignment="1">
      <alignment horizontal="center"/>
    </xf>
    <xf numFmtId="3" fontId="12" fillId="38" borderId="24" xfId="0" applyNumberFormat="1" applyFont="1" applyFill="1" applyBorder="1" applyAlignment="1">
      <alignment horizontal="center"/>
    </xf>
    <xf numFmtId="3" fontId="12" fillId="38" borderId="25" xfId="0" applyNumberFormat="1" applyFont="1" applyFill="1" applyBorder="1" applyAlignment="1">
      <alignment horizontal="center"/>
    </xf>
    <xf numFmtId="0" fontId="5" fillId="38" borderId="0" xfId="0" applyFont="1" applyFill="1" applyAlignment="1">
      <alignment/>
    </xf>
    <xf numFmtId="0" fontId="5" fillId="38" borderId="0" xfId="0" applyFont="1" applyFill="1" applyBorder="1" applyAlignment="1">
      <alignment horizontal="center"/>
    </xf>
    <xf numFmtId="0" fontId="5" fillId="38" borderId="0" xfId="0" applyFont="1" applyFill="1" applyAlignment="1">
      <alignment horizontal="left"/>
    </xf>
    <xf numFmtId="0" fontId="5" fillId="38" borderId="0" xfId="0" applyFont="1" applyFill="1" applyAlignment="1">
      <alignment/>
    </xf>
    <xf numFmtId="0" fontId="12" fillId="38" borderId="0" xfId="0" applyFont="1" applyFill="1" applyAlignment="1">
      <alignment/>
    </xf>
    <xf numFmtId="0" fontId="15" fillId="33" borderId="26" xfId="0" applyFont="1" applyFill="1" applyBorder="1" applyAlignment="1">
      <alignment horizontal="center"/>
    </xf>
    <xf numFmtId="0" fontId="15" fillId="33" borderId="27" xfId="0" applyFont="1" applyFill="1" applyBorder="1" applyAlignment="1">
      <alignment horizontal="center"/>
    </xf>
    <xf numFmtId="0" fontId="15" fillId="33" borderId="28" xfId="0" applyFont="1" applyFill="1" applyBorder="1" applyAlignment="1">
      <alignment horizontal="center"/>
    </xf>
    <xf numFmtId="0" fontId="5" fillId="38" borderId="29" xfId="0" applyFont="1" applyFill="1" applyBorder="1" applyAlignment="1">
      <alignment horizontal="center"/>
    </xf>
    <xf numFmtId="3" fontId="5" fillId="33" borderId="30" xfId="0" applyNumberFormat="1" applyFont="1" applyFill="1" applyBorder="1" applyAlignment="1">
      <alignment horizontal="center"/>
    </xf>
    <xf numFmtId="3" fontId="5" fillId="33" borderId="11" xfId="0" applyNumberFormat="1" applyFont="1" applyFill="1" applyBorder="1" applyAlignment="1">
      <alignment horizontal="center"/>
    </xf>
    <xf numFmtId="3" fontId="5" fillId="33" borderId="31" xfId="0" applyNumberFormat="1" applyFont="1" applyFill="1" applyBorder="1" applyAlignment="1">
      <alignment horizontal="center"/>
    </xf>
    <xf numFmtId="0" fontId="12" fillId="39" borderId="0" xfId="0" applyFont="1" applyFill="1" applyBorder="1" applyAlignment="1">
      <alignment horizontal="right" readingOrder="2"/>
    </xf>
    <xf numFmtId="0" fontId="12" fillId="38" borderId="0" xfId="0" applyFont="1" applyFill="1" applyBorder="1" applyAlignment="1">
      <alignment/>
    </xf>
    <xf numFmtId="0" fontId="12" fillId="38" borderId="0" xfId="0" applyFont="1" applyFill="1" applyAlignment="1">
      <alignment horizontal="right"/>
    </xf>
    <xf numFmtId="0" fontId="12" fillId="38" borderId="0" xfId="0" applyFont="1" applyFill="1" applyAlignment="1">
      <alignment horizontal="left"/>
    </xf>
    <xf numFmtId="3" fontId="12" fillId="38" borderId="32" xfId="0" applyNumberFormat="1" applyFont="1" applyFill="1" applyBorder="1" applyAlignment="1">
      <alignment horizontal="center"/>
    </xf>
    <xf numFmtId="3" fontId="12" fillId="38" borderId="33" xfId="0" applyNumberFormat="1" applyFont="1" applyFill="1" applyBorder="1" applyAlignment="1">
      <alignment horizontal="center"/>
    </xf>
    <xf numFmtId="3" fontId="5" fillId="33" borderId="12" xfId="0" applyNumberFormat="1" applyFont="1" applyFill="1" applyBorder="1" applyAlignment="1">
      <alignment horizontal="center"/>
    </xf>
    <xf numFmtId="3" fontId="12" fillId="38" borderId="34" xfId="0" applyNumberFormat="1" applyFont="1" applyFill="1" applyBorder="1" applyAlignment="1">
      <alignment horizontal="center"/>
    </xf>
    <xf numFmtId="3" fontId="12" fillId="38" borderId="29" xfId="0" applyNumberFormat="1" applyFont="1" applyFill="1" applyBorder="1" applyAlignment="1">
      <alignment horizontal="center"/>
    </xf>
    <xf numFmtId="3" fontId="5" fillId="33" borderId="35" xfId="0" applyNumberFormat="1" applyFont="1" applyFill="1" applyBorder="1" applyAlignment="1">
      <alignment horizontal="center"/>
    </xf>
    <xf numFmtId="0" fontId="15" fillId="33" borderId="24" xfId="0" applyFont="1" applyFill="1" applyBorder="1" applyAlignment="1">
      <alignment horizontal="center"/>
    </xf>
    <xf numFmtId="0" fontId="5" fillId="33" borderId="36" xfId="0" applyFont="1" applyFill="1" applyBorder="1" applyAlignment="1">
      <alignment horizontal="center"/>
    </xf>
    <xf numFmtId="3" fontId="12" fillId="38" borderId="37" xfId="0" applyNumberFormat="1" applyFont="1" applyFill="1" applyBorder="1" applyAlignment="1">
      <alignment horizontal="center"/>
    </xf>
    <xf numFmtId="3" fontId="12" fillId="38" borderId="38" xfId="0" applyNumberFormat="1" applyFont="1" applyFill="1" applyBorder="1" applyAlignment="1">
      <alignment horizontal="center"/>
    </xf>
    <xf numFmtId="3" fontId="5" fillId="33" borderId="39" xfId="0" applyNumberFormat="1" applyFont="1" applyFill="1" applyBorder="1" applyAlignment="1">
      <alignment horizontal="center"/>
    </xf>
    <xf numFmtId="0" fontId="5" fillId="38" borderId="0" xfId="0" applyFont="1" applyFill="1" applyBorder="1" applyAlignment="1">
      <alignment horizontal="left"/>
    </xf>
    <xf numFmtId="0" fontId="10" fillId="38" borderId="0" xfId="0" applyFont="1" applyFill="1" applyAlignment="1">
      <alignment vertical="center" textRotation="90" readingOrder="1"/>
    </xf>
    <xf numFmtId="3" fontId="5" fillId="38" borderId="0" xfId="0" applyNumberFormat="1" applyFont="1" applyFill="1" applyAlignment="1">
      <alignment horizontal="left"/>
    </xf>
    <xf numFmtId="0" fontId="5" fillId="33" borderId="25" xfId="0" applyFont="1" applyFill="1" applyBorder="1" applyAlignment="1">
      <alignment horizontal="center"/>
    </xf>
    <xf numFmtId="3" fontId="12" fillId="38" borderId="18" xfId="0" applyNumberFormat="1" applyFont="1" applyFill="1" applyBorder="1" applyAlignment="1">
      <alignment horizontal="center"/>
    </xf>
    <xf numFmtId="3" fontId="12" fillId="38" borderId="19" xfId="0" applyNumberFormat="1" applyFont="1" applyFill="1" applyBorder="1" applyAlignment="1">
      <alignment horizontal="center"/>
    </xf>
    <xf numFmtId="0" fontId="5" fillId="38" borderId="0" xfId="0" applyFont="1" applyFill="1" applyAlignment="1">
      <alignment horizontal="right"/>
    </xf>
    <xf numFmtId="3" fontId="12" fillId="38" borderId="40" xfId="0" applyNumberFormat="1" applyFont="1" applyFill="1" applyBorder="1" applyAlignment="1">
      <alignment horizontal="center"/>
    </xf>
    <xf numFmtId="3" fontId="12" fillId="38" borderId="0" xfId="0" applyNumberFormat="1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3" fontId="12" fillId="38" borderId="41" xfId="0" applyNumberFormat="1" applyFont="1" applyFill="1" applyBorder="1" applyAlignment="1">
      <alignment horizontal="center"/>
    </xf>
    <xf numFmtId="3" fontId="12" fillId="38" borderId="42" xfId="0" applyNumberFormat="1" applyFont="1" applyFill="1" applyBorder="1" applyAlignment="1">
      <alignment horizontal="center"/>
    </xf>
    <xf numFmtId="0" fontId="5" fillId="33" borderId="21" xfId="0" applyFont="1" applyFill="1" applyBorder="1" applyAlignment="1">
      <alignment horizontal="center"/>
    </xf>
    <xf numFmtId="0" fontId="12" fillId="38" borderId="0" xfId="0" applyFont="1" applyFill="1" applyAlignment="1">
      <alignment horizontal="right" readingOrder="2"/>
    </xf>
    <xf numFmtId="0" fontId="11" fillId="33" borderId="0" xfId="0" applyFont="1" applyFill="1" applyBorder="1" applyAlignment="1">
      <alignment/>
    </xf>
    <xf numFmtId="0" fontId="11" fillId="39" borderId="13" xfId="0" applyFont="1" applyFill="1" applyBorder="1" applyAlignment="1">
      <alignment horizontal="center" vertical="center"/>
    </xf>
    <xf numFmtId="3" fontId="5" fillId="33" borderId="43" xfId="0" applyNumberFormat="1" applyFont="1" applyFill="1" applyBorder="1" applyAlignment="1">
      <alignment horizontal="center" vertical="center"/>
    </xf>
    <xf numFmtId="208" fontId="5" fillId="38" borderId="30" xfId="0" applyNumberFormat="1" applyFont="1" applyFill="1" applyBorder="1" applyAlignment="1">
      <alignment horizontal="center" vertical="center"/>
    </xf>
    <xf numFmtId="0" fontId="15" fillId="39" borderId="13" xfId="0" applyFont="1" applyFill="1" applyBorder="1" applyAlignment="1">
      <alignment horizontal="center" vertical="center"/>
    </xf>
    <xf numFmtId="0" fontId="13" fillId="38" borderId="18" xfId="0" applyFont="1" applyFill="1" applyBorder="1" applyAlignment="1">
      <alignment horizontal="center"/>
    </xf>
    <xf numFmtId="0" fontId="13" fillId="38" borderId="19" xfId="0" applyFont="1" applyFill="1" applyBorder="1" applyAlignment="1">
      <alignment horizontal="center"/>
    </xf>
    <xf numFmtId="0" fontId="14" fillId="38" borderId="42" xfId="0" applyFont="1" applyFill="1" applyBorder="1" applyAlignment="1">
      <alignment horizontal="center"/>
    </xf>
    <xf numFmtId="0" fontId="14" fillId="38" borderId="40" xfId="0" applyFont="1" applyFill="1" applyBorder="1" applyAlignment="1">
      <alignment horizontal="center"/>
    </xf>
    <xf numFmtId="208" fontId="12" fillId="38" borderId="33" xfId="0" applyNumberFormat="1" applyFont="1" applyFill="1" applyBorder="1" applyAlignment="1">
      <alignment horizontal="center"/>
    </xf>
    <xf numFmtId="3" fontId="12" fillId="38" borderId="44" xfId="0" applyNumberFormat="1" applyFont="1" applyFill="1" applyBorder="1" applyAlignment="1">
      <alignment horizontal="center"/>
    </xf>
    <xf numFmtId="0" fontId="5" fillId="40" borderId="0" xfId="0" applyFont="1" applyFill="1" applyAlignment="1">
      <alignment/>
    </xf>
    <xf numFmtId="3" fontId="5" fillId="40" borderId="0" xfId="0" applyNumberFormat="1" applyFont="1" applyFill="1" applyAlignment="1">
      <alignment/>
    </xf>
    <xf numFmtId="3" fontId="12" fillId="38" borderId="45" xfId="0" applyNumberFormat="1" applyFont="1" applyFill="1" applyBorder="1" applyAlignment="1">
      <alignment horizontal="center"/>
    </xf>
    <xf numFmtId="0" fontId="5" fillId="33" borderId="46" xfId="0" applyFont="1" applyFill="1" applyBorder="1" applyAlignment="1">
      <alignment horizontal="center"/>
    </xf>
    <xf numFmtId="0" fontId="5" fillId="33" borderId="47" xfId="0" applyFont="1" applyFill="1" applyBorder="1" applyAlignment="1">
      <alignment horizontal="center"/>
    </xf>
    <xf numFmtId="0" fontId="5" fillId="33" borderId="48" xfId="0" applyFont="1" applyFill="1" applyBorder="1" applyAlignment="1">
      <alignment horizontal="center"/>
    </xf>
    <xf numFmtId="0" fontId="5" fillId="33" borderId="46" xfId="0" applyFont="1" applyFill="1" applyBorder="1" applyAlignment="1" quotePrefix="1">
      <alignment horizontal="center"/>
    </xf>
    <xf numFmtId="0" fontId="5" fillId="33" borderId="47" xfId="0" applyFont="1" applyFill="1" applyBorder="1" applyAlignment="1" quotePrefix="1">
      <alignment horizontal="center"/>
    </xf>
    <xf numFmtId="0" fontId="5" fillId="33" borderId="48" xfId="0" applyFont="1" applyFill="1" applyBorder="1" applyAlignment="1" quotePrefix="1">
      <alignment horizontal="center"/>
    </xf>
    <xf numFmtId="0" fontId="15" fillId="33" borderId="42" xfId="0" applyFont="1" applyFill="1" applyBorder="1" applyAlignment="1">
      <alignment horizontal="center"/>
    </xf>
    <xf numFmtId="0" fontId="15" fillId="33" borderId="32" xfId="0" applyFont="1" applyFill="1" applyBorder="1" applyAlignment="1">
      <alignment horizontal="center"/>
    </xf>
    <xf numFmtId="0" fontId="15" fillId="33" borderId="34" xfId="0" applyFont="1" applyFill="1" applyBorder="1" applyAlignment="1">
      <alignment horizontal="center"/>
    </xf>
    <xf numFmtId="0" fontId="10" fillId="38" borderId="0" xfId="0" applyFont="1" applyFill="1" applyAlignment="1">
      <alignment horizontal="right" vertical="center" textRotation="90" readingOrder="1"/>
    </xf>
    <xf numFmtId="0" fontId="11" fillId="38" borderId="0" xfId="0" applyFont="1" applyFill="1" applyAlignment="1">
      <alignment horizontal="center"/>
    </xf>
    <xf numFmtId="0" fontId="10" fillId="33" borderId="18" xfId="0" applyFont="1" applyFill="1" applyBorder="1" applyAlignment="1">
      <alignment horizontal="center"/>
    </xf>
    <xf numFmtId="0" fontId="10" fillId="33" borderId="44" xfId="0" applyFont="1" applyFill="1" applyBorder="1" applyAlignment="1">
      <alignment horizontal="center"/>
    </xf>
    <xf numFmtId="0" fontId="10" fillId="33" borderId="18" xfId="0" applyFont="1" applyFill="1" applyBorder="1" applyAlignment="1">
      <alignment horizontal="left" textRotation="91"/>
    </xf>
    <xf numFmtId="0" fontId="10" fillId="33" borderId="44" xfId="0" applyFont="1" applyFill="1" applyBorder="1" applyAlignment="1">
      <alignment horizontal="left" textRotation="91"/>
    </xf>
    <xf numFmtId="0" fontId="15" fillId="33" borderId="18" xfId="0" applyFont="1" applyFill="1" applyBorder="1" applyAlignment="1">
      <alignment horizontal="center" wrapText="1"/>
    </xf>
    <xf numFmtId="0" fontId="15" fillId="33" borderId="44" xfId="0" applyFont="1" applyFill="1" applyBorder="1" applyAlignment="1">
      <alignment horizontal="center" wrapText="1"/>
    </xf>
    <xf numFmtId="0" fontId="12" fillId="38" borderId="0" xfId="0" applyFont="1" applyFill="1" applyAlignment="1">
      <alignment horizontal="left"/>
    </xf>
    <xf numFmtId="0" fontId="5" fillId="33" borderId="49" xfId="0" applyFont="1" applyFill="1" applyBorder="1" applyAlignment="1">
      <alignment horizontal="center" vertical="center"/>
    </xf>
    <xf numFmtId="0" fontId="5" fillId="33" borderId="50" xfId="0" applyFont="1" applyFill="1" applyBorder="1" applyAlignment="1">
      <alignment horizontal="center" vertical="center"/>
    </xf>
    <xf numFmtId="0" fontId="5" fillId="33" borderId="51" xfId="0" applyFont="1" applyFill="1" applyBorder="1" applyAlignment="1">
      <alignment horizontal="center" vertical="center"/>
    </xf>
    <xf numFmtId="0" fontId="11" fillId="33" borderId="42" xfId="0" applyFont="1" applyFill="1" applyBorder="1" applyAlignment="1">
      <alignment horizontal="center" vertical="center"/>
    </xf>
    <xf numFmtId="0" fontId="11" fillId="33" borderId="41" xfId="0" applyFont="1" applyFill="1" applyBorder="1" applyAlignment="1">
      <alignment horizontal="center" vertical="center"/>
    </xf>
    <xf numFmtId="0" fontId="11" fillId="33" borderId="37" xfId="0" applyFont="1" applyFill="1" applyBorder="1" applyAlignment="1">
      <alignment horizontal="center" vertical="center"/>
    </xf>
    <xf numFmtId="0" fontId="11" fillId="33" borderId="49" xfId="0" applyFont="1" applyFill="1" applyBorder="1" applyAlignment="1">
      <alignment horizontal="center" vertical="center"/>
    </xf>
    <xf numFmtId="0" fontId="11" fillId="33" borderId="50" xfId="0" applyFont="1" applyFill="1" applyBorder="1" applyAlignment="1">
      <alignment horizontal="center" vertical="center"/>
    </xf>
    <xf numFmtId="0" fontId="11" fillId="33" borderId="51" xfId="0" applyFont="1" applyFill="1" applyBorder="1" applyAlignment="1">
      <alignment horizontal="center" vertical="center"/>
    </xf>
    <xf numFmtId="0" fontId="11" fillId="33" borderId="52" xfId="0" applyFont="1" applyFill="1" applyBorder="1" applyAlignment="1">
      <alignment horizontal="center" vertical="center"/>
    </xf>
    <xf numFmtId="0" fontId="11" fillId="33" borderId="53" xfId="0" applyFont="1" applyFill="1" applyBorder="1" applyAlignment="1">
      <alignment horizontal="center" vertical="center"/>
    </xf>
    <xf numFmtId="0" fontId="11" fillId="33" borderId="54" xfId="0" applyFont="1" applyFill="1" applyBorder="1" applyAlignment="1">
      <alignment horizontal="center" vertical="center"/>
    </xf>
    <xf numFmtId="0" fontId="11" fillId="33" borderId="55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11" fillId="33" borderId="56" xfId="0" applyFont="1" applyFill="1" applyBorder="1" applyAlignment="1">
      <alignment horizontal="center" vertical="center"/>
    </xf>
    <xf numFmtId="0" fontId="10" fillId="33" borderId="18" xfId="0" applyFont="1" applyFill="1" applyBorder="1" applyAlignment="1">
      <alignment horizontal="center" vertical="center" textRotation="91"/>
    </xf>
    <xf numFmtId="0" fontId="10" fillId="33" borderId="19" xfId="0" applyFont="1" applyFill="1" applyBorder="1" applyAlignment="1">
      <alignment horizontal="center" vertical="center" textRotation="91"/>
    </xf>
    <xf numFmtId="0" fontId="10" fillId="33" borderId="44" xfId="0" applyFont="1" applyFill="1" applyBorder="1" applyAlignment="1">
      <alignment horizontal="center" vertical="center" textRotation="91"/>
    </xf>
    <xf numFmtId="0" fontId="10" fillId="33" borderId="18" xfId="0" applyFont="1" applyFill="1" applyBorder="1" applyAlignment="1">
      <alignment horizontal="center" vertical="center"/>
    </xf>
    <xf numFmtId="0" fontId="10" fillId="33" borderId="19" xfId="0" applyFont="1" applyFill="1" applyBorder="1" applyAlignment="1">
      <alignment horizontal="center" vertical="center"/>
    </xf>
    <xf numFmtId="0" fontId="10" fillId="33" borderId="44" xfId="0" applyFont="1" applyFill="1" applyBorder="1" applyAlignment="1">
      <alignment horizontal="center" vertical="center"/>
    </xf>
    <xf numFmtId="0" fontId="12" fillId="38" borderId="0" xfId="0" applyFont="1" applyFill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</a:rPr>
              <a:t>عدد زوار مدينة البترا الشهري حسب الجنسية لعام 2021 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3175">
          <a:solidFill>
            <a:srgbClr val="FF808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175"/>
          <c:y val="0.08225"/>
          <c:w val="0.9615"/>
          <c:h val="0.92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pet!$F$4:$F$6</c:f>
              <c:strCache>
                <c:ptCount val="1"/>
                <c:pt idx="0">
                  <c:v>2021 أجنبي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pet!$B$7:$B$20</c:f>
              <c:strCache>
                <c:ptCount val="14"/>
                <c:pt idx="1">
                  <c:v>كانون ثاني</c:v>
                </c:pt>
                <c:pt idx="2">
                  <c:v>شباط</c:v>
                </c:pt>
                <c:pt idx="3">
                  <c:v>اذار</c:v>
                </c:pt>
                <c:pt idx="4">
                  <c:v>نيسان</c:v>
                </c:pt>
                <c:pt idx="5">
                  <c:v>ايار</c:v>
                </c:pt>
                <c:pt idx="6">
                  <c:v>حزيران</c:v>
                </c:pt>
                <c:pt idx="7">
                  <c:v>تموز </c:v>
                </c:pt>
                <c:pt idx="8">
                  <c:v>آب </c:v>
                </c:pt>
                <c:pt idx="9">
                  <c:v>أيلول </c:v>
                </c:pt>
                <c:pt idx="10">
                  <c:v>تشرين أول </c:v>
                </c:pt>
                <c:pt idx="11">
                  <c:v>تشرين ثاني </c:v>
                </c:pt>
                <c:pt idx="12">
                  <c:v>كانون أول </c:v>
                </c:pt>
                <c:pt idx="13">
                  <c:v>المجموع </c:v>
                </c:pt>
              </c:strCache>
            </c:strRef>
          </c:cat>
          <c:val>
            <c:numRef>
              <c:f>pet!$F$7:$F$20</c:f>
              <c:numCache>
                <c:ptCount val="14"/>
                <c:pt idx="1">
                  <c:v>546</c:v>
                </c:pt>
                <c:pt idx="2">
                  <c:v>1011</c:v>
                </c:pt>
                <c:pt idx="3">
                  <c:v>1710</c:v>
                </c:pt>
                <c:pt idx="4">
                  <c:v>1655</c:v>
                </c:pt>
                <c:pt idx="5">
                  <c:v>3272</c:v>
                </c:pt>
                <c:pt idx="6">
                  <c:v>5138</c:v>
                </c:pt>
                <c:pt idx="7">
                  <c:v>7159</c:v>
                </c:pt>
                <c:pt idx="8">
                  <c:v>10496</c:v>
                </c:pt>
                <c:pt idx="9">
                  <c:v>12560</c:v>
                </c:pt>
                <c:pt idx="10">
                  <c:v>27896</c:v>
                </c:pt>
                <c:pt idx="11">
                  <c:v>35972</c:v>
                </c:pt>
                <c:pt idx="12">
                  <c:v>27044</c:v>
                </c:pt>
                <c:pt idx="13">
                  <c:v>134459</c:v>
                </c:pt>
              </c:numCache>
            </c:numRef>
          </c:val>
        </c:ser>
        <c:ser>
          <c:idx val="1"/>
          <c:order val="1"/>
          <c:tx>
            <c:strRef>
              <c:f>pet!$G$4:$G$6</c:f>
              <c:strCache>
                <c:ptCount val="1"/>
                <c:pt idx="0">
                  <c:v>2021 أردني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pet!$B$7:$B$20</c:f>
              <c:strCache>
                <c:ptCount val="14"/>
                <c:pt idx="1">
                  <c:v>كانون ثاني</c:v>
                </c:pt>
                <c:pt idx="2">
                  <c:v>شباط</c:v>
                </c:pt>
                <c:pt idx="3">
                  <c:v>اذار</c:v>
                </c:pt>
                <c:pt idx="4">
                  <c:v>نيسان</c:v>
                </c:pt>
                <c:pt idx="5">
                  <c:v>ايار</c:v>
                </c:pt>
                <c:pt idx="6">
                  <c:v>حزيران</c:v>
                </c:pt>
                <c:pt idx="7">
                  <c:v>تموز </c:v>
                </c:pt>
                <c:pt idx="8">
                  <c:v>آب </c:v>
                </c:pt>
                <c:pt idx="9">
                  <c:v>أيلول </c:v>
                </c:pt>
                <c:pt idx="10">
                  <c:v>تشرين أول </c:v>
                </c:pt>
                <c:pt idx="11">
                  <c:v>تشرين ثاني </c:v>
                </c:pt>
                <c:pt idx="12">
                  <c:v>كانون أول </c:v>
                </c:pt>
                <c:pt idx="13">
                  <c:v>المجموع </c:v>
                </c:pt>
              </c:strCache>
            </c:strRef>
          </c:cat>
          <c:val>
            <c:numRef>
              <c:f>pet!$G$7:$G$20</c:f>
              <c:numCache>
                <c:ptCount val="14"/>
                <c:pt idx="1">
                  <c:v>2856</c:v>
                </c:pt>
                <c:pt idx="2">
                  <c:v>4092</c:v>
                </c:pt>
                <c:pt idx="3">
                  <c:v>2896</c:v>
                </c:pt>
                <c:pt idx="4">
                  <c:v>1536</c:v>
                </c:pt>
                <c:pt idx="5">
                  <c:v>6903</c:v>
                </c:pt>
                <c:pt idx="6">
                  <c:v>9222</c:v>
                </c:pt>
                <c:pt idx="7">
                  <c:v>13067</c:v>
                </c:pt>
                <c:pt idx="8">
                  <c:v>10739</c:v>
                </c:pt>
                <c:pt idx="9">
                  <c:v>10957</c:v>
                </c:pt>
                <c:pt idx="10">
                  <c:v>11376</c:v>
                </c:pt>
                <c:pt idx="11">
                  <c:v>5494</c:v>
                </c:pt>
                <c:pt idx="12">
                  <c:v>3223</c:v>
                </c:pt>
                <c:pt idx="13">
                  <c:v>82361</c:v>
                </c:pt>
              </c:numCache>
            </c:numRef>
          </c:val>
        </c:ser>
        <c:ser>
          <c:idx val="2"/>
          <c:order val="2"/>
          <c:tx>
            <c:strRef>
              <c:f>pet!$H$4:$H$6</c:f>
              <c:strCache>
                <c:ptCount val="1"/>
                <c:pt idx="0">
                  <c:v>2021 المجموع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pet!$B$7:$B$20</c:f>
              <c:strCache>
                <c:ptCount val="14"/>
                <c:pt idx="1">
                  <c:v>كانون ثاني</c:v>
                </c:pt>
                <c:pt idx="2">
                  <c:v>شباط</c:v>
                </c:pt>
                <c:pt idx="3">
                  <c:v>اذار</c:v>
                </c:pt>
                <c:pt idx="4">
                  <c:v>نيسان</c:v>
                </c:pt>
                <c:pt idx="5">
                  <c:v>ايار</c:v>
                </c:pt>
                <c:pt idx="6">
                  <c:v>حزيران</c:v>
                </c:pt>
                <c:pt idx="7">
                  <c:v>تموز </c:v>
                </c:pt>
                <c:pt idx="8">
                  <c:v>آب </c:v>
                </c:pt>
                <c:pt idx="9">
                  <c:v>أيلول </c:v>
                </c:pt>
                <c:pt idx="10">
                  <c:v>تشرين أول </c:v>
                </c:pt>
                <c:pt idx="11">
                  <c:v>تشرين ثاني </c:v>
                </c:pt>
                <c:pt idx="12">
                  <c:v>كانون أول </c:v>
                </c:pt>
                <c:pt idx="13">
                  <c:v>المجموع </c:v>
                </c:pt>
              </c:strCache>
            </c:strRef>
          </c:cat>
          <c:val>
            <c:numRef>
              <c:f>pet!$H$7:$H$20</c:f>
              <c:numCache>
                <c:ptCount val="14"/>
                <c:pt idx="1">
                  <c:v>3402</c:v>
                </c:pt>
                <c:pt idx="2">
                  <c:v>5103</c:v>
                </c:pt>
                <c:pt idx="3">
                  <c:v>4606</c:v>
                </c:pt>
                <c:pt idx="4">
                  <c:v>3191</c:v>
                </c:pt>
                <c:pt idx="5">
                  <c:v>10175</c:v>
                </c:pt>
                <c:pt idx="6">
                  <c:v>14360</c:v>
                </c:pt>
                <c:pt idx="7">
                  <c:v>20226</c:v>
                </c:pt>
                <c:pt idx="8">
                  <c:v>21235</c:v>
                </c:pt>
                <c:pt idx="9">
                  <c:v>23517</c:v>
                </c:pt>
                <c:pt idx="10">
                  <c:v>39272</c:v>
                </c:pt>
                <c:pt idx="11">
                  <c:v>41466</c:v>
                </c:pt>
                <c:pt idx="12">
                  <c:v>30267</c:v>
                </c:pt>
                <c:pt idx="13">
                  <c:v>216820</c:v>
                </c:pt>
              </c:numCache>
            </c:numRef>
          </c:val>
        </c:ser>
        <c:overlap val="-27"/>
        <c:gapWidth val="219"/>
        <c:axId val="32269416"/>
        <c:axId val="21989289"/>
      </c:barChart>
      <c:catAx>
        <c:axId val="32269416"/>
        <c:scaling>
          <c:orientation val="maxMin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E3E3E3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424242"/>
                </a:solidFill>
              </a:defRPr>
            </a:pPr>
          </a:p>
        </c:txPr>
        <c:crossAx val="21989289"/>
        <c:crosses val="autoZero"/>
        <c:auto val="1"/>
        <c:lblOffset val="100"/>
        <c:tickLblSkip val="1"/>
        <c:noMultiLvlLbl val="0"/>
      </c:catAx>
      <c:valAx>
        <c:axId val="21989289"/>
        <c:scaling>
          <c:orientation val="minMax"/>
        </c:scaling>
        <c:axPos val="r"/>
        <c:majorGridlines>
          <c:spPr>
            <a:ln w="3175">
              <a:solidFill>
                <a:srgbClr val="E3E3E3"/>
              </a:solidFill>
            </a:ln>
          </c:spPr>
        </c:majorGridlines>
        <c:delete val="1"/>
        <c:majorTickMark val="out"/>
        <c:minorTickMark val="none"/>
        <c:tickLblPos val="nextTo"/>
        <c:crossAx val="32269416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E3E3E3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424242"/>
                </a:solidFill>
              </a:defRPr>
            </a:pPr>
          </a:p>
        </c:txPr>
      </c:dTable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0"/>
  </sheetPr>
  <sheetViews>
    <sheetView workbookViewId="0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91275"/>
    <xdr:graphicFrame>
      <xdr:nvGraphicFramePr>
        <xdr:cNvPr id="1" name="Chart 1"/>
        <xdr:cNvGraphicFramePr/>
      </xdr:nvGraphicFramePr>
      <xdr:xfrm>
        <a:off x="0" y="0"/>
        <a:ext cx="8763000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586;&#1608;&#1575;&#1585;%20%20&#1575;&#1604;&#1576;&#1578;&#1585;&#1575;&#1569;%20&#1581;&#1587;&#1576;%20&#1575;&#1604;&#1580;&#1606;&#1587;&#1610;&#1577;%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97">
          <cell r="M9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3"/>
  <sheetViews>
    <sheetView zoomScalePageLayoutView="0" workbookViewId="0" topLeftCell="A1">
      <selection activeCell="A9" sqref="A9:IV10"/>
    </sheetView>
  </sheetViews>
  <sheetFormatPr defaultColWidth="9.140625" defaultRowHeight="12.75"/>
  <cols>
    <col min="1" max="1" width="12.57421875" style="1" customWidth="1"/>
    <col min="2" max="2" width="9.140625" style="3" customWidth="1"/>
    <col min="3" max="3" width="8.7109375" style="3" customWidth="1"/>
    <col min="4" max="4" width="9.00390625" style="3" customWidth="1"/>
    <col min="5" max="5" width="9.140625" style="3" customWidth="1"/>
    <col min="6" max="6" width="9.00390625" style="3" customWidth="1"/>
    <col min="7" max="7" width="9.421875" style="3" customWidth="1"/>
    <col min="8" max="8" width="8.7109375" style="3" customWidth="1"/>
    <col min="9" max="9" width="9.00390625" style="3" customWidth="1"/>
    <col min="10" max="10" width="9.421875" style="3" customWidth="1"/>
    <col min="11" max="11" width="8.8515625" style="3" customWidth="1"/>
    <col min="12" max="13" width="9.28125" style="3" customWidth="1"/>
    <col min="14" max="14" width="8.8515625" style="3" customWidth="1"/>
    <col min="15" max="15" width="8.421875" style="3" customWidth="1"/>
    <col min="16" max="16" width="9.00390625" style="3" customWidth="1"/>
    <col min="17" max="17" width="9.140625" style="3" customWidth="1"/>
    <col min="18" max="18" width="8.140625" style="3" customWidth="1"/>
    <col min="19" max="19" width="9.140625" style="3" customWidth="1"/>
    <col min="20" max="20" width="9.00390625" style="3" customWidth="1"/>
    <col min="21" max="21" width="8.140625" style="3" customWidth="1"/>
    <col min="22" max="22" width="9.8515625" style="3" customWidth="1"/>
  </cols>
  <sheetData>
    <row r="1" spans="1:22" s="1" customFormat="1" ht="36.75" customHeight="1">
      <c r="A1" s="11" t="s">
        <v>0</v>
      </c>
      <c r="B1" s="94" t="s">
        <v>18</v>
      </c>
      <c r="C1" s="95"/>
      <c r="D1" s="96"/>
      <c r="E1" s="97" t="s">
        <v>1</v>
      </c>
      <c r="F1" s="98"/>
      <c r="G1" s="99"/>
      <c r="H1" s="94" t="s">
        <v>2</v>
      </c>
      <c r="I1" s="95"/>
      <c r="J1" s="96"/>
      <c r="K1" s="94" t="s">
        <v>3</v>
      </c>
      <c r="L1" s="95"/>
      <c r="M1" s="96"/>
      <c r="N1" s="94" t="s">
        <v>4</v>
      </c>
      <c r="O1" s="95"/>
      <c r="P1" s="96"/>
      <c r="Q1" s="94" t="s">
        <v>5</v>
      </c>
      <c r="R1" s="95"/>
      <c r="S1" s="96"/>
      <c r="T1" s="94" t="s">
        <v>6</v>
      </c>
      <c r="U1" s="95"/>
      <c r="V1" s="96"/>
    </row>
    <row r="2" spans="1:22" s="3" customFormat="1" ht="24.75" customHeight="1">
      <c r="A2" s="11" t="s">
        <v>7</v>
      </c>
      <c r="B2" s="2" t="s">
        <v>8</v>
      </c>
      <c r="C2" s="2" t="s">
        <v>9</v>
      </c>
      <c r="D2" s="2" t="s">
        <v>10</v>
      </c>
      <c r="E2" s="2" t="s">
        <v>8</v>
      </c>
      <c r="F2" s="2" t="s">
        <v>9</v>
      </c>
      <c r="G2" s="2" t="s">
        <v>10</v>
      </c>
      <c r="H2" s="2" t="s">
        <v>8</v>
      </c>
      <c r="I2" s="2" t="s">
        <v>9</v>
      </c>
      <c r="J2" s="2" t="s">
        <v>10</v>
      </c>
      <c r="K2" s="2" t="s">
        <v>8</v>
      </c>
      <c r="L2" s="2" t="s">
        <v>9</v>
      </c>
      <c r="M2" s="2" t="s">
        <v>10</v>
      </c>
      <c r="N2" s="2" t="s">
        <v>8</v>
      </c>
      <c r="O2" s="2" t="s">
        <v>9</v>
      </c>
      <c r="P2" s="2" t="s">
        <v>10</v>
      </c>
      <c r="Q2" s="2" t="s">
        <v>8</v>
      </c>
      <c r="R2" s="2" t="s">
        <v>9</v>
      </c>
      <c r="S2" s="2" t="s">
        <v>10</v>
      </c>
      <c r="T2" s="2" t="s">
        <v>8</v>
      </c>
      <c r="U2" s="2" t="s">
        <v>9</v>
      </c>
      <c r="V2" s="2" t="s">
        <v>10</v>
      </c>
    </row>
    <row r="3" spans="1:22" s="3" customFormat="1" ht="21.75" customHeight="1">
      <c r="A3" s="12" t="s">
        <v>11</v>
      </c>
      <c r="B3" s="5">
        <v>10712</v>
      </c>
      <c r="C3" s="5">
        <v>4179</v>
      </c>
      <c r="D3" s="4">
        <f aca="true" t="shared" si="0" ref="D3:D9">SUM(B3:C3)</f>
        <v>14891</v>
      </c>
      <c r="E3" s="4">
        <v>4492</v>
      </c>
      <c r="F3" s="4">
        <v>1555</v>
      </c>
      <c r="G3" s="4">
        <f aca="true" t="shared" si="1" ref="G3:G10">SUM(E3:F3)</f>
        <v>6047</v>
      </c>
      <c r="H3" s="4">
        <v>3539</v>
      </c>
      <c r="I3" s="4">
        <v>104</v>
      </c>
      <c r="J3" s="4">
        <f aca="true" t="shared" si="2" ref="J3:J9">SUM(H3:I3)</f>
        <v>3643</v>
      </c>
      <c r="K3" s="4">
        <v>1147</v>
      </c>
      <c r="L3" s="4">
        <v>1214</v>
      </c>
      <c r="M3" s="4">
        <f>SUM(K3:L3)</f>
        <v>2361</v>
      </c>
      <c r="N3" s="4">
        <v>1526</v>
      </c>
      <c r="O3" s="4">
        <v>850</v>
      </c>
      <c r="P3" s="4">
        <f aca="true" t="shared" si="3" ref="P3:P9">SUM(N3:O3)</f>
        <v>2376</v>
      </c>
      <c r="Q3" s="4">
        <v>2619</v>
      </c>
      <c r="R3" s="4">
        <v>24</v>
      </c>
      <c r="S3" s="4">
        <f aca="true" t="shared" si="4" ref="S3:S9">SUM(Q3:R3)</f>
        <v>2643</v>
      </c>
      <c r="T3" s="4">
        <v>3000</v>
      </c>
      <c r="U3" s="4">
        <v>450</v>
      </c>
      <c r="V3" s="4">
        <f aca="true" t="shared" si="5" ref="V3:V10">SUM(T3:U3)</f>
        <v>3450</v>
      </c>
    </row>
    <row r="4" spans="1:22" s="3" customFormat="1" ht="21.75" customHeight="1">
      <c r="A4" s="12" t="s">
        <v>12</v>
      </c>
      <c r="B4" s="4">
        <v>12115</v>
      </c>
      <c r="C4" s="4">
        <v>6305</v>
      </c>
      <c r="D4" s="4">
        <f t="shared" si="0"/>
        <v>18420</v>
      </c>
      <c r="E4" s="4">
        <v>8993</v>
      </c>
      <c r="F4" s="4">
        <v>2250</v>
      </c>
      <c r="G4" s="4">
        <f t="shared" si="1"/>
        <v>11243</v>
      </c>
      <c r="H4" s="4">
        <v>6532</v>
      </c>
      <c r="I4" s="4">
        <v>79</v>
      </c>
      <c r="J4" s="4">
        <f t="shared" si="2"/>
        <v>6611</v>
      </c>
      <c r="K4" s="5">
        <v>1967</v>
      </c>
      <c r="L4" s="5">
        <v>2625</v>
      </c>
      <c r="M4" s="4">
        <f aca="true" t="shared" si="6" ref="M4:M9">SUM(K4:L4)</f>
        <v>4592</v>
      </c>
      <c r="N4" s="4">
        <v>1900</v>
      </c>
      <c r="O4" s="4">
        <v>2250</v>
      </c>
      <c r="P4" s="4">
        <f t="shared" si="3"/>
        <v>4150</v>
      </c>
      <c r="Q4" s="4">
        <v>3174</v>
      </c>
      <c r="R4" s="4">
        <v>29</v>
      </c>
      <c r="S4" s="4">
        <f t="shared" si="4"/>
        <v>3203</v>
      </c>
      <c r="T4" s="4">
        <v>4650</v>
      </c>
      <c r="U4" s="4">
        <v>400</v>
      </c>
      <c r="V4" s="4">
        <f t="shared" si="5"/>
        <v>5050</v>
      </c>
    </row>
    <row r="5" spans="1:22" s="3" customFormat="1" ht="21.75" customHeight="1">
      <c r="A5" s="12" t="s">
        <v>13</v>
      </c>
      <c r="B5" s="4">
        <v>19335</v>
      </c>
      <c r="C5" s="4">
        <v>11584</v>
      </c>
      <c r="D5" s="4">
        <f t="shared" si="0"/>
        <v>30919</v>
      </c>
      <c r="E5" s="4">
        <v>12503</v>
      </c>
      <c r="F5" s="4">
        <v>3250</v>
      </c>
      <c r="G5" s="4">
        <f t="shared" si="1"/>
        <v>15753</v>
      </c>
      <c r="H5" s="4">
        <v>9609</v>
      </c>
      <c r="I5" s="4">
        <v>60</v>
      </c>
      <c r="J5" s="4">
        <f t="shared" si="2"/>
        <v>9669</v>
      </c>
      <c r="K5" s="4">
        <v>3549</v>
      </c>
      <c r="L5" s="4">
        <v>82945</v>
      </c>
      <c r="M5" s="4">
        <f t="shared" si="6"/>
        <v>86494</v>
      </c>
      <c r="N5" s="4">
        <v>3452</v>
      </c>
      <c r="O5" s="4">
        <v>15352</v>
      </c>
      <c r="P5" s="4">
        <f t="shared" si="3"/>
        <v>18804</v>
      </c>
      <c r="Q5" s="4">
        <v>4875</v>
      </c>
      <c r="R5" s="4">
        <v>167</v>
      </c>
      <c r="S5" s="4">
        <f t="shared" si="4"/>
        <v>5042</v>
      </c>
      <c r="T5" s="4">
        <v>5800</v>
      </c>
      <c r="U5" s="4">
        <v>600</v>
      </c>
      <c r="V5" s="4">
        <f t="shared" si="5"/>
        <v>6400</v>
      </c>
    </row>
    <row r="6" spans="1:22" s="3" customFormat="1" ht="21.75" customHeight="1">
      <c r="A6" s="12" t="s">
        <v>14</v>
      </c>
      <c r="B6" s="4">
        <v>29024</v>
      </c>
      <c r="C6" s="4">
        <v>9100</v>
      </c>
      <c r="D6" s="4">
        <f t="shared" si="0"/>
        <v>38124</v>
      </c>
      <c r="E6" s="4">
        <v>22650</v>
      </c>
      <c r="F6" s="4">
        <v>3850</v>
      </c>
      <c r="G6" s="4">
        <f t="shared" si="1"/>
        <v>26500</v>
      </c>
      <c r="H6" s="4">
        <v>13626</v>
      </c>
      <c r="I6" s="4">
        <v>97</v>
      </c>
      <c r="J6" s="4">
        <f t="shared" si="2"/>
        <v>13723</v>
      </c>
      <c r="K6" s="4">
        <v>8259</v>
      </c>
      <c r="L6" s="4">
        <v>35250</v>
      </c>
      <c r="M6" s="4">
        <f t="shared" si="6"/>
        <v>43509</v>
      </c>
      <c r="N6" s="4">
        <v>5750</v>
      </c>
      <c r="O6" s="4">
        <v>6000</v>
      </c>
      <c r="P6" s="4">
        <f t="shared" si="3"/>
        <v>11750</v>
      </c>
      <c r="Q6" s="4">
        <v>9256</v>
      </c>
      <c r="R6" s="4">
        <v>216</v>
      </c>
      <c r="S6" s="4">
        <f t="shared" si="4"/>
        <v>9472</v>
      </c>
      <c r="T6" s="4">
        <v>12650</v>
      </c>
      <c r="U6" s="4">
        <v>900</v>
      </c>
      <c r="V6" s="4">
        <f t="shared" si="5"/>
        <v>13550</v>
      </c>
    </row>
    <row r="7" spans="1:22" s="3" customFormat="1" ht="21.75" customHeight="1">
      <c r="A7" s="12" t="s">
        <v>15</v>
      </c>
      <c r="B7" s="4">
        <v>19158</v>
      </c>
      <c r="C7" s="4">
        <v>6445</v>
      </c>
      <c r="D7" s="4">
        <f>SUM(B7:C7)</f>
        <v>25603</v>
      </c>
      <c r="E7" s="4">
        <v>12000</v>
      </c>
      <c r="F7" s="4">
        <v>3900</v>
      </c>
      <c r="G7" s="4">
        <f>SUM(E7:F7)</f>
        <v>15900</v>
      </c>
      <c r="H7" s="4">
        <v>7677</v>
      </c>
      <c r="I7" s="4">
        <v>152</v>
      </c>
      <c r="J7" s="4">
        <f>SUM(H7:I7)</f>
        <v>7829</v>
      </c>
      <c r="K7" s="4">
        <v>4051</v>
      </c>
      <c r="L7" s="4">
        <v>8100</v>
      </c>
      <c r="M7" s="4">
        <f>SUM(K7:L7)</f>
        <v>12151</v>
      </c>
      <c r="N7" s="3">
        <v>3465</v>
      </c>
      <c r="O7" s="4">
        <v>8715</v>
      </c>
      <c r="P7" s="4">
        <f t="shared" si="3"/>
        <v>12180</v>
      </c>
      <c r="Q7" s="4">
        <v>4327</v>
      </c>
      <c r="R7" s="4">
        <v>207</v>
      </c>
      <c r="S7" s="4">
        <f>SUM(Q7:R7)</f>
        <v>4534</v>
      </c>
      <c r="T7" s="4">
        <v>6150</v>
      </c>
      <c r="U7" s="4">
        <v>950</v>
      </c>
      <c r="V7" s="4">
        <f>SUM(T7:U7)</f>
        <v>7100</v>
      </c>
    </row>
    <row r="8" spans="1:22" s="3" customFormat="1" ht="21.75" customHeight="1">
      <c r="A8" s="12" t="s">
        <v>16</v>
      </c>
      <c r="B8" s="5">
        <v>10322</v>
      </c>
      <c r="C8" s="5">
        <v>4578</v>
      </c>
      <c r="D8" s="4">
        <f t="shared" si="0"/>
        <v>14900</v>
      </c>
      <c r="E8" s="4">
        <v>6650</v>
      </c>
      <c r="F8" s="4">
        <v>3050</v>
      </c>
      <c r="G8" s="4">
        <f t="shared" si="1"/>
        <v>9700</v>
      </c>
      <c r="H8" s="4">
        <v>4078</v>
      </c>
      <c r="I8" s="4">
        <v>140</v>
      </c>
      <c r="J8" s="4">
        <f t="shared" si="2"/>
        <v>4218</v>
      </c>
      <c r="K8" s="4">
        <v>1837</v>
      </c>
      <c r="L8" s="4">
        <v>2620</v>
      </c>
      <c r="M8" s="4">
        <f t="shared" si="6"/>
        <v>4457</v>
      </c>
      <c r="N8" s="5">
        <v>2200</v>
      </c>
      <c r="O8" s="5">
        <v>5727</v>
      </c>
      <c r="P8" s="4">
        <f t="shared" si="3"/>
        <v>7927</v>
      </c>
      <c r="Q8" s="5">
        <v>1804</v>
      </c>
      <c r="R8" s="4">
        <v>132</v>
      </c>
      <c r="S8" s="4">
        <f t="shared" si="4"/>
        <v>1936</v>
      </c>
      <c r="T8" s="4">
        <v>2950</v>
      </c>
      <c r="U8" s="4">
        <v>600</v>
      </c>
      <c r="V8" s="4">
        <f t="shared" si="5"/>
        <v>3550</v>
      </c>
    </row>
    <row r="9" spans="1:22" s="3" customFormat="1" ht="21.75" customHeight="1" thickBot="1">
      <c r="A9" s="12" t="s">
        <v>17</v>
      </c>
      <c r="B9" s="5">
        <v>11409</v>
      </c>
      <c r="C9" s="5">
        <v>11265</v>
      </c>
      <c r="D9" s="4">
        <f t="shared" si="0"/>
        <v>22674</v>
      </c>
      <c r="E9" s="4">
        <v>6500</v>
      </c>
      <c r="F9" s="4">
        <v>3150</v>
      </c>
      <c r="G9" s="4">
        <f t="shared" si="1"/>
        <v>9650</v>
      </c>
      <c r="H9" s="5">
        <v>3870</v>
      </c>
      <c r="I9" s="4">
        <v>196</v>
      </c>
      <c r="J9" s="4">
        <f t="shared" si="2"/>
        <v>4066</v>
      </c>
      <c r="K9" s="4">
        <v>2363</v>
      </c>
      <c r="L9" s="4">
        <v>3770</v>
      </c>
      <c r="M9" s="4">
        <f t="shared" si="6"/>
        <v>6133</v>
      </c>
      <c r="N9" s="4">
        <v>4428</v>
      </c>
      <c r="O9" s="4">
        <v>8180</v>
      </c>
      <c r="P9" s="4">
        <f t="shared" si="3"/>
        <v>12608</v>
      </c>
      <c r="Q9" s="4">
        <v>2265</v>
      </c>
      <c r="R9" s="4">
        <v>609</v>
      </c>
      <c r="S9" s="4">
        <f t="shared" si="4"/>
        <v>2874</v>
      </c>
      <c r="T9" s="4">
        <v>2400</v>
      </c>
      <c r="U9" s="4">
        <v>550</v>
      </c>
      <c r="V9" s="4">
        <f t="shared" si="5"/>
        <v>2950</v>
      </c>
    </row>
    <row r="10" spans="1:25" s="3" customFormat="1" ht="27" customHeight="1" thickBot="1">
      <c r="A10" s="13" t="s">
        <v>19</v>
      </c>
      <c r="B10" s="14">
        <f>SUM(B3:B9)</f>
        <v>112075</v>
      </c>
      <c r="C10" s="14">
        <f>SUM(C3:C9)</f>
        <v>53456</v>
      </c>
      <c r="D10" s="14">
        <f>SUM(D3:D9)</f>
        <v>165531</v>
      </c>
      <c r="E10" s="14">
        <f>SUM(E3:E9)</f>
        <v>73788</v>
      </c>
      <c r="F10" s="14">
        <f>SUM(F3:F9)</f>
        <v>21005</v>
      </c>
      <c r="G10" s="15">
        <f t="shared" si="1"/>
        <v>94793</v>
      </c>
      <c r="H10" s="14">
        <f aca="true" t="shared" si="7" ref="H10:U10">SUM(H3:H9)</f>
        <v>48931</v>
      </c>
      <c r="I10" s="14">
        <f t="shared" si="7"/>
        <v>828</v>
      </c>
      <c r="J10" s="14">
        <f t="shared" si="7"/>
        <v>49759</v>
      </c>
      <c r="K10" s="14">
        <f t="shared" si="7"/>
        <v>23173</v>
      </c>
      <c r="L10" s="14">
        <f t="shared" si="7"/>
        <v>136524</v>
      </c>
      <c r="M10" s="14">
        <f t="shared" si="7"/>
        <v>159697</v>
      </c>
      <c r="N10" s="14">
        <f t="shared" si="7"/>
        <v>22721</v>
      </c>
      <c r="O10" s="14">
        <f t="shared" si="7"/>
        <v>47074</v>
      </c>
      <c r="P10" s="14">
        <f t="shared" si="7"/>
        <v>69795</v>
      </c>
      <c r="Q10" s="14">
        <f t="shared" si="7"/>
        <v>28320</v>
      </c>
      <c r="R10" s="14">
        <f t="shared" si="7"/>
        <v>1384</v>
      </c>
      <c r="S10" s="14">
        <f t="shared" si="7"/>
        <v>29704</v>
      </c>
      <c r="T10" s="14">
        <f t="shared" si="7"/>
        <v>37600</v>
      </c>
      <c r="U10" s="14">
        <f t="shared" si="7"/>
        <v>4450</v>
      </c>
      <c r="V10" s="15">
        <f t="shared" si="5"/>
        <v>42050</v>
      </c>
      <c r="W10" s="10"/>
      <c r="X10" s="6"/>
      <c r="Y10" s="6"/>
    </row>
    <row r="11" spans="1:25" s="3" customFormat="1" ht="27" customHeight="1" thickBot="1">
      <c r="A11" s="13" t="s">
        <v>20</v>
      </c>
      <c r="B11" s="16">
        <v>27561</v>
      </c>
      <c r="C11" s="16">
        <v>27267</v>
      </c>
      <c r="D11" s="14">
        <v>54828</v>
      </c>
      <c r="E11" s="16">
        <v>19008</v>
      </c>
      <c r="F11" s="16">
        <v>33035</v>
      </c>
      <c r="G11" s="14">
        <v>52043</v>
      </c>
      <c r="H11" s="16">
        <v>9120</v>
      </c>
      <c r="I11" s="16">
        <v>135</v>
      </c>
      <c r="J11" s="14">
        <v>9255</v>
      </c>
      <c r="K11" s="16">
        <v>4401</v>
      </c>
      <c r="L11" s="16">
        <v>24012</v>
      </c>
      <c r="M11" s="14">
        <v>28413</v>
      </c>
      <c r="N11" s="16">
        <v>7282</v>
      </c>
      <c r="O11" s="16">
        <v>52299</v>
      </c>
      <c r="P11" s="14">
        <v>59581</v>
      </c>
      <c r="Q11" s="16">
        <v>6535</v>
      </c>
      <c r="R11" s="16">
        <v>906</v>
      </c>
      <c r="S11" s="14">
        <v>7441</v>
      </c>
      <c r="T11" s="16">
        <v>5950</v>
      </c>
      <c r="U11" s="16">
        <v>5050</v>
      </c>
      <c r="V11" s="14">
        <v>11000</v>
      </c>
      <c r="W11" s="9"/>
      <c r="X11" s="7"/>
      <c r="Y11" s="6"/>
    </row>
    <row r="12" spans="1:26" s="3" customFormat="1" ht="22.5" customHeight="1" thickBot="1">
      <c r="A12" s="1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19"/>
      <c r="X12" s="19"/>
      <c r="Y12" s="19"/>
      <c r="Z12" s="19"/>
    </row>
    <row r="13" spans="1:25" s="3" customFormat="1" ht="20.25" customHeight="1" thickBot="1">
      <c r="A13" s="17" t="s">
        <v>21</v>
      </c>
      <c r="B13" s="18">
        <f>(B10-B11)/B11</f>
        <v>3.0664344544827835</v>
      </c>
      <c r="C13" s="18">
        <f aca="true" t="shared" si="8" ref="C13:V13">(C10-C11)/C11</f>
        <v>0.9604650309898412</v>
      </c>
      <c r="D13" s="18">
        <f t="shared" si="8"/>
        <v>2.0190960822937187</v>
      </c>
      <c r="E13" s="18">
        <f t="shared" si="8"/>
        <v>2.8819444444444446</v>
      </c>
      <c r="F13" s="18">
        <f t="shared" si="8"/>
        <v>-0.36415922506432574</v>
      </c>
      <c r="G13" s="18">
        <f t="shared" si="8"/>
        <v>0.8214361201314297</v>
      </c>
      <c r="H13" s="18">
        <f t="shared" si="8"/>
        <v>4.365241228070175</v>
      </c>
      <c r="I13" s="18">
        <f t="shared" si="8"/>
        <v>5.133333333333334</v>
      </c>
      <c r="J13" s="18">
        <f t="shared" si="8"/>
        <v>4.376445164775797</v>
      </c>
      <c r="K13" s="18">
        <f t="shared" si="8"/>
        <v>4.265394228584412</v>
      </c>
      <c r="L13" s="18">
        <f t="shared" si="8"/>
        <v>4.6856571714142925</v>
      </c>
      <c r="M13" s="18">
        <f t="shared" si="8"/>
        <v>4.620561010804913</v>
      </c>
      <c r="N13" s="18">
        <f t="shared" si="8"/>
        <v>2.120159296896457</v>
      </c>
      <c r="O13" s="18">
        <f t="shared" si="8"/>
        <v>-0.09990630795999923</v>
      </c>
      <c r="P13" s="18">
        <f t="shared" si="8"/>
        <v>0.17143048958560614</v>
      </c>
      <c r="Q13" s="18">
        <f t="shared" si="8"/>
        <v>3.3335883703136955</v>
      </c>
      <c r="R13" s="18">
        <f t="shared" si="8"/>
        <v>0.5275938189845475</v>
      </c>
      <c r="S13" s="18">
        <f t="shared" si="8"/>
        <v>2.991936567665636</v>
      </c>
      <c r="T13" s="18">
        <f t="shared" si="8"/>
        <v>5.319327731092437</v>
      </c>
      <c r="U13" s="18">
        <f t="shared" si="8"/>
        <v>-0.1188118811881188</v>
      </c>
      <c r="V13" s="18">
        <f t="shared" si="8"/>
        <v>2.8227272727272728</v>
      </c>
      <c r="W13" s="8"/>
      <c r="X13" s="8"/>
      <c r="Y13" s="8"/>
    </row>
  </sheetData>
  <sheetProtection/>
  <mergeCells count="7">
    <mergeCell ref="N1:P1"/>
    <mergeCell ref="Q1:S1"/>
    <mergeCell ref="T1:V1"/>
    <mergeCell ref="B1:D1"/>
    <mergeCell ref="E1:G1"/>
    <mergeCell ref="H1:J1"/>
    <mergeCell ref="K1:M1"/>
  </mergeCells>
  <printOptions/>
  <pageMargins left="0.75" right="0.75" top="1" bottom="1" header="0.5" footer="0.5"/>
  <pageSetup horizontalDpi="1200" verticalDpi="1200" orientation="landscape" paperSize="9" scale="65" r:id="rId1"/>
  <headerFooter alignWithMargins="0">
    <oddHeader>&amp;C&amp;"MS Sans Serif,Bold Italic"&amp;13NUMBER OF VISITORS TO THE ARCHEOLOGICAL SITES IN JORDAN BY NATIONALITY DURING - 2004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9"/>
  <sheetViews>
    <sheetView rightToLeft="1" zoomScalePageLayoutView="0" workbookViewId="0" topLeftCell="A2">
      <selection activeCell="E10" sqref="E10"/>
    </sheetView>
  </sheetViews>
  <sheetFormatPr defaultColWidth="9.140625" defaultRowHeight="12.75"/>
  <cols>
    <col min="1" max="1" width="2.7109375" style="42" customWidth="1"/>
    <col min="2" max="2" width="11.28125" style="41" customWidth="1"/>
    <col min="3" max="8" width="14.57421875" style="41" customWidth="1"/>
    <col min="9" max="9" width="16.140625" style="47" customWidth="1"/>
    <col min="10" max="10" width="9.140625" style="42" customWidth="1"/>
    <col min="11" max="11" width="9.140625" style="43" customWidth="1"/>
    <col min="12" max="16384" width="9.140625" style="42" customWidth="1"/>
  </cols>
  <sheetData>
    <row r="1" spans="1:9" s="39" customFormat="1" ht="26.25" customHeight="1">
      <c r="A1" s="103">
        <v>27</v>
      </c>
      <c r="B1" s="104" t="s">
        <v>58</v>
      </c>
      <c r="C1" s="104"/>
      <c r="D1" s="104"/>
      <c r="E1" s="104"/>
      <c r="F1" s="104"/>
      <c r="G1" s="104"/>
      <c r="H1" s="104"/>
      <c r="I1" s="104"/>
    </row>
    <row r="2" spans="1:9" s="39" customFormat="1" ht="18.75" customHeight="1">
      <c r="A2" s="103"/>
      <c r="B2" s="104" t="s">
        <v>59</v>
      </c>
      <c r="C2" s="104"/>
      <c r="D2" s="104"/>
      <c r="E2" s="104"/>
      <c r="F2" s="104"/>
      <c r="G2" s="104"/>
      <c r="H2" s="104"/>
      <c r="I2" s="104"/>
    </row>
    <row r="3" spans="1:9" s="39" customFormat="1" ht="18.75" customHeight="1" thickBot="1">
      <c r="A3" s="103"/>
      <c r="B3" s="23"/>
      <c r="C3" s="23"/>
      <c r="D3" s="23"/>
      <c r="E3" s="23"/>
      <c r="F3" s="23"/>
      <c r="G3" s="23"/>
      <c r="H3" s="23"/>
      <c r="I3" s="23"/>
    </row>
    <row r="4" spans="1:9" s="41" customFormat="1" ht="15" customHeight="1">
      <c r="A4" s="103"/>
      <c r="B4" s="105" t="s">
        <v>22</v>
      </c>
      <c r="C4" s="100" t="s">
        <v>53</v>
      </c>
      <c r="D4" s="101"/>
      <c r="E4" s="102" t="s">
        <v>56</v>
      </c>
      <c r="F4" s="101"/>
      <c r="G4" s="61" t="s">
        <v>47</v>
      </c>
      <c r="H4" s="109" t="s">
        <v>57</v>
      </c>
      <c r="I4" s="107" t="s">
        <v>27</v>
      </c>
    </row>
    <row r="5" spans="1:11" ht="19.5" customHeight="1" thickBot="1">
      <c r="A5" s="103"/>
      <c r="B5" s="106"/>
      <c r="C5" s="62" t="s">
        <v>54</v>
      </c>
      <c r="D5" s="35" t="s">
        <v>55</v>
      </c>
      <c r="E5" s="35" t="s">
        <v>54</v>
      </c>
      <c r="F5" s="35" t="s">
        <v>55</v>
      </c>
      <c r="G5" s="33" t="s">
        <v>26</v>
      </c>
      <c r="H5" s="110"/>
      <c r="I5" s="108"/>
      <c r="K5" s="42"/>
    </row>
    <row r="6" spans="1:11" ht="23.25" customHeight="1">
      <c r="A6" s="103"/>
      <c r="B6" s="28" t="s">
        <v>23</v>
      </c>
      <c r="C6" s="36">
        <v>19800</v>
      </c>
      <c r="D6" s="55">
        <v>67</v>
      </c>
      <c r="E6" s="24">
        <v>4800</v>
      </c>
      <c r="F6" s="58">
        <v>176</v>
      </c>
      <c r="G6" s="37">
        <f aca="true" t="shared" si="0" ref="G6:G16">SUM(C6:F6)</f>
        <v>24843</v>
      </c>
      <c r="H6" s="63">
        <v>414850</v>
      </c>
      <c r="I6" s="25" t="s">
        <v>11</v>
      </c>
      <c r="K6" s="42"/>
    </row>
    <row r="7" spans="1:11" ht="23.25" customHeight="1">
      <c r="A7" s="103"/>
      <c r="B7" s="29" t="s">
        <v>24</v>
      </c>
      <c r="C7" s="34">
        <v>20290</v>
      </c>
      <c r="D7" s="56">
        <v>53</v>
      </c>
      <c r="E7" s="22">
        <v>2000</v>
      </c>
      <c r="F7" s="59">
        <v>225</v>
      </c>
      <c r="G7" s="38">
        <f t="shared" si="0"/>
        <v>22568</v>
      </c>
      <c r="H7" s="64">
        <v>427265</v>
      </c>
      <c r="I7" s="26" t="s">
        <v>12</v>
      </c>
      <c r="K7" s="42"/>
    </row>
    <row r="8" spans="1:11" ht="23.25" customHeight="1">
      <c r="A8" s="103"/>
      <c r="B8" s="29" t="s">
        <v>25</v>
      </c>
      <c r="C8" s="34">
        <v>32050</v>
      </c>
      <c r="D8" s="56">
        <v>124</v>
      </c>
      <c r="E8" s="22">
        <v>4650</v>
      </c>
      <c r="F8" s="59">
        <v>5793</v>
      </c>
      <c r="G8" s="38">
        <f t="shared" si="0"/>
        <v>42617</v>
      </c>
      <c r="H8" s="64">
        <v>686200</v>
      </c>
      <c r="I8" s="26" t="s">
        <v>13</v>
      </c>
      <c r="K8" s="42"/>
    </row>
    <row r="9" spans="1:11" ht="23.25" customHeight="1">
      <c r="A9" s="103"/>
      <c r="B9" s="29" t="s">
        <v>28</v>
      </c>
      <c r="C9" s="34">
        <v>44900</v>
      </c>
      <c r="D9" s="56">
        <v>120</v>
      </c>
      <c r="E9" s="22">
        <v>8050</v>
      </c>
      <c r="F9" s="59">
        <v>15543</v>
      </c>
      <c r="G9" s="38">
        <f t="shared" si="0"/>
        <v>68613</v>
      </c>
      <c r="H9" s="64">
        <v>948450</v>
      </c>
      <c r="I9" s="26" t="s">
        <v>14</v>
      </c>
      <c r="K9" s="42"/>
    </row>
    <row r="10" spans="1:11" ht="23.25" customHeight="1">
      <c r="A10" s="103"/>
      <c r="B10" s="29" t="s">
        <v>35</v>
      </c>
      <c r="C10" s="34">
        <v>29950</v>
      </c>
      <c r="D10" s="56">
        <v>102</v>
      </c>
      <c r="E10" s="22">
        <v>4550</v>
      </c>
      <c r="F10" s="59">
        <v>1103</v>
      </c>
      <c r="G10" s="38">
        <f t="shared" si="0"/>
        <v>35705</v>
      </c>
      <c r="H10" s="64">
        <v>639875</v>
      </c>
      <c r="I10" s="26" t="s">
        <v>15</v>
      </c>
      <c r="K10" s="42"/>
    </row>
    <row r="11" spans="1:11" ht="23.25" customHeight="1">
      <c r="A11" s="103"/>
      <c r="B11" s="29" t="s">
        <v>36</v>
      </c>
      <c r="C11" s="34">
        <v>17183</v>
      </c>
      <c r="D11" s="56">
        <v>50</v>
      </c>
      <c r="E11" s="22">
        <v>3600</v>
      </c>
      <c r="F11" s="59">
        <v>194</v>
      </c>
      <c r="G11" s="38">
        <f t="shared" si="0"/>
        <v>21027</v>
      </c>
      <c r="H11" s="64">
        <v>355528</v>
      </c>
      <c r="I11" s="26" t="s">
        <v>16</v>
      </c>
      <c r="K11" s="42"/>
    </row>
    <row r="12" spans="1:11" ht="23.25" customHeight="1">
      <c r="A12" s="103"/>
      <c r="B12" s="29" t="s">
        <v>37</v>
      </c>
      <c r="C12" s="34">
        <v>12967</v>
      </c>
      <c r="D12" s="56">
        <v>186</v>
      </c>
      <c r="E12" s="22">
        <v>7600</v>
      </c>
      <c r="F12" s="59">
        <v>621</v>
      </c>
      <c r="G12" s="38">
        <f t="shared" si="0"/>
        <v>21374</v>
      </c>
      <c r="H12" s="64">
        <v>272072</v>
      </c>
      <c r="I12" s="26" t="s">
        <v>17</v>
      </c>
      <c r="K12" s="42"/>
    </row>
    <row r="13" spans="1:11" ht="23.25" customHeight="1">
      <c r="A13" s="103"/>
      <c r="B13" s="29" t="s">
        <v>38</v>
      </c>
      <c r="C13" s="34">
        <v>11850</v>
      </c>
      <c r="D13" s="56">
        <v>28</v>
      </c>
      <c r="E13" s="22">
        <v>10450</v>
      </c>
      <c r="F13" s="59">
        <v>385</v>
      </c>
      <c r="G13" s="38">
        <f t="shared" si="0"/>
        <v>22713</v>
      </c>
      <c r="H13" s="64">
        <v>255050</v>
      </c>
      <c r="I13" s="26" t="s">
        <v>30</v>
      </c>
      <c r="K13" s="42"/>
    </row>
    <row r="14" spans="1:11" ht="23.25" customHeight="1">
      <c r="A14" s="103"/>
      <c r="B14" s="29" t="s">
        <v>39</v>
      </c>
      <c r="C14" s="34">
        <v>12140</v>
      </c>
      <c r="D14" s="56">
        <v>59</v>
      </c>
      <c r="E14" s="22">
        <v>3550</v>
      </c>
      <c r="F14" s="59">
        <v>96</v>
      </c>
      <c r="G14" s="38">
        <f t="shared" si="0"/>
        <v>15845</v>
      </c>
      <c r="H14" s="64">
        <v>264745</v>
      </c>
      <c r="I14" s="26" t="s">
        <v>31</v>
      </c>
      <c r="K14" s="42"/>
    </row>
    <row r="15" spans="1:11" ht="23.25" customHeight="1">
      <c r="A15" s="103"/>
      <c r="B15" s="29" t="s">
        <v>40</v>
      </c>
      <c r="C15" s="34">
        <v>21200</v>
      </c>
      <c r="D15" s="56">
        <v>96</v>
      </c>
      <c r="E15" s="22">
        <v>5250</v>
      </c>
      <c r="F15" s="59">
        <v>48</v>
      </c>
      <c r="G15" s="38">
        <f t="shared" si="0"/>
        <v>26594</v>
      </c>
      <c r="H15" s="64">
        <v>476054</v>
      </c>
      <c r="I15" s="26" t="s">
        <v>32</v>
      </c>
      <c r="K15" s="42"/>
    </row>
    <row r="16" spans="1:11" ht="23.25" customHeight="1" thickBot="1">
      <c r="A16" s="103"/>
      <c r="B16" s="29" t="s">
        <v>41</v>
      </c>
      <c r="C16" s="34">
        <v>26400</v>
      </c>
      <c r="D16" s="56">
        <v>193</v>
      </c>
      <c r="E16" s="22">
        <v>3100</v>
      </c>
      <c r="F16" s="59">
        <v>2449</v>
      </c>
      <c r="G16" s="38">
        <f t="shared" si="0"/>
        <v>32142</v>
      </c>
      <c r="H16" s="64">
        <v>571250</v>
      </c>
      <c r="I16" s="26" t="s">
        <v>33</v>
      </c>
      <c r="K16" s="42"/>
    </row>
    <row r="17" spans="1:11" ht="23.25" customHeight="1" hidden="1" thickBot="1">
      <c r="A17" s="103"/>
      <c r="B17" s="29" t="s">
        <v>42</v>
      </c>
      <c r="C17" s="34">
        <f>'[1]Sheet1'!$M$97</f>
        <v>0</v>
      </c>
      <c r="D17" s="56"/>
      <c r="E17" s="22" t="e">
        <f>'[1]Sheet1'!$M$68</f>
        <v>#REF!</v>
      </c>
      <c r="F17" s="59"/>
      <c r="G17" s="38" t="e">
        <f>SUM(C17:E17)</f>
        <v>#REF!</v>
      </c>
      <c r="H17" s="64"/>
      <c r="I17" s="26" t="s">
        <v>34</v>
      </c>
      <c r="K17" s="42"/>
    </row>
    <row r="18" spans="1:11" ht="23.25" customHeight="1" thickBot="1">
      <c r="A18" s="103"/>
      <c r="B18" s="30" t="s">
        <v>29</v>
      </c>
      <c r="C18" s="48">
        <f>SUM(C6:C16)</f>
        <v>248730</v>
      </c>
      <c r="D18" s="57">
        <f>SUM(D6:D17)</f>
        <v>1078</v>
      </c>
      <c r="E18" s="49">
        <f>SUM(E6:E16)</f>
        <v>57600</v>
      </c>
      <c r="F18" s="60">
        <f>SUM(F6:F16)</f>
        <v>26633</v>
      </c>
      <c r="G18" s="50">
        <f>SUM(G6:G16)</f>
        <v>334041</v>
      </c>
      <c r="H18" s="65">
        <f>SUM(H6:H17)</f>
        <v>5311339</v>
      </c>
      <c r="I18" s="27" t="s">
        <v>26</v>
      </c>
      <c r="K18" s="42"/>
    </row>
    <row r="19" spans="1:9" ht="12.75">
      <c r="A19" s="103"/>
      <c r="B19" s="53" t="s">
        <v>48</v>
      </c>
      <c r="I19" s="54"/>
    </row>
    <row r="20" spans="1:9" ht="12.75">
      <c r="A20" s="103"/>
      <c r="B20" s="51" t="s">
        <v>51</v>
      </c>
      <c r="I20" s="52" t="s">
        <v>52</v>
      </c>
    </row>
    <row r="21" spans="1:9" ht="12.75">
      <c r="A21" s="103"/>
      <c r="I21" s="40"/>
    </row>
    <row r="22" spans="1:9" ht="12.75">
      <c r="A22" s="103"/>
      <c r="I22" s="40"/>
    </row>
    <row r="23" spans="1:9" ht="12.75">
      <c r="A23" s="103"/>
      <c r="I23" s="40"/>
    </row>
    <row r="24" spans="1:9" ht="12.75">
      <c r="A24" s="103"/>
      <c r="I24" s="40"/>
    </row>
    <row r="25" spans="1:9" ht="12.75">
      <c r="A25" s="103"/>
      <c r="I25" s="40"/>
    </row>
    <row r="26" ht="12.75">
      <c r="I26" s="40"/>
    </row>
    <row r="27" ht="12.75">
      <c r="I27" s="40"/>
    </row>
    <row r="28" ht="12.75">
      <c r="I28" s="40"/>
    </row>
    <row r="29" ht="12.75">
      <c r="I29" s="40"/>
    </row>
  </sheetData>
  <sheetProtection/>
  <mergeCells count="8">
    <mergeCell ref="C4:D4"/>
    <mergeCell ref="E4:F4"/>
    <mergeCell ref="A1:A25"/>
    <mergeCell ref="B1:I1"/>
    <mergeCell ref="B2:I2"/>
    <mergeCell ref="B4:B5"/>
    <mergeCell ref="I4:I5"/>
    <mergeCell ref="H4:H5"/>
  </mergeCells>
  <printOptions/>
  <pageMargins left="0.75" right="0.75" top="1" bottom="1" header="0.5" footer="0.5"/>
  <pageSetup horizontalDpi="1200" verticalDpi="1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44"/>
  <sheetViews>
    <sheetView rightToLeft="1" tabSelected="1" zoomScalePageLayoutView="0" workbookViewId="0" topLeftCell="A1">
      <selection activeCell="O11" sqref="O11"/>
    </sheetView>
  </sheetViews>
  <sheetFormatPr defaultColWidth="9.140625" defaultRowHeight="24.75" customHeight="1"/>
  <cols>
    <col min="1" max="1" width="2.7109375" style="42" customWidth="1"/>
    <col min="2" max="2" width="11.28125" style="41" customWidth="1"/>
    <col min="3" max="3" width="11.421875" style="41" customWidth="1"/>
    <col min="4" max="4" width="11.00390625" style="41" customWidth="1"/>
    <col min="5" max="5" width="11.28125" style="41" customWidth="1"/>
    <col min="6" max="6" width="11.421875" style="41" customWidth="1"/>
    <col min="7" max="7" width="10.8515625" style="41" customWidth="1"/>
    <col min="8" max="8" width="11.57421875" style="41" customWidth="1"/>
    <col min="9" max="9" width="10.28125" style="41" customWidth="1"/>
    <col min="10" max="10" width="10.57421875" style="41" customWidth="1"/>
    <col min="11" max="11" width="9.57421875" style="41" customWidth="1"/>
    <col min="12" max="12" width="13.28125" style="47" customWidth="1"/>
    <col min="13" max="13" width="9.140625" style="42" customWidth="1"/>
    <col min="14" max="14" width="9.140625" style="43" customWidth="1"/>
    <col min="15" max="16384" width="9.140625" style="42" customWidth="1"/>
  </cols>
  <sheetData>
    <row r="1" spans="1:12" s="39" customFormat="1" ht="24.75" customHeight="1">
      <c r="A1" s="103"/>
      <c r="B1" s="104" t="s">
        <v>61</v>
      </c>
      <c r="C1" s="104"/>
      <c r="D1" s="104"/>
      <c r="E1" s="104"/>
      <c r="F1" s="104"/>
      <c r="G1" s="104"/>
      <c r="H1" s="104"/>
      <c r="I1" s="104"/>
      <c r="J1" s="104"/>
      <c r="K1" s="104"/>
      <c r="L1" s="104"/>
    </row>
    <row r="2" spans="1:12" s="39" customFormat="1" ht="24.75" customHeight="1">
      <c r="A2" s="103"/>
      <c r="B2" s="104" t="s">
        <v>62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</row>
    <row r="3" spans="1:12" s="39" customFormat="1" ht="24.75" customHeight="1" thickBot="1">
      <c r="A3" s="10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</row>
    <row r="4" spans="1:26" s="40" customFormat="1" ht="24.75" customHeight="1">
      <c r="A4" s="103"/>
      <c r="B4" s="130" t="s">
        <v>22</v>
      </c>
      <c r="C4" s="115">
        <v>2020</v>
      </c>
      <c r="D4" s="116"/>
      <c r="E4" s="117"/>
      <c r="F4" s="121">
        <v>2021</v>
      </c>
      <c r="G4" s="122"/>
      <c r="H4" s="123"/>
      <c r="I4" s="115" t="s">
        <v>50</v>
      </c>
      <c r="J4" s="116"/>
      <c r="K4" s="117"/>
      <c r="L4" s="127" t="s">
        <v>27</v>
      </c>
      <c r="S4" s="80"/>
      <c r="Z4" s="42"/>
    </row>
    <row r="5" spans="1:12" s="41" customFormat="1" ht="24.75" customHeight="1">
      <c r="A5" s="103"/>
      <c r="B5" s="131"/>
      <c r="C5" s="118"/>
      <c r="D5" s="119"/>
      <c r="E5" s="120"/>
      <c r="F5" s="124"/>
      <c r="G5" s="125"/>
      <c r="H5" s="126"/>
      <c r="I5" s="112" t="s">
        <v>60</v>
      </c>
      <c r="J5" s="113"/>
      <c r="K5" s="114"/>
      <c r="L5" s="128"/>
    </row>
    <row r="6" spans="1:12" s="41" customFormat="1" ht="24.75" customHeight="1">
      <c r="A6" s="103"/>
      <c r="B6" s="131"/>
      <c r="C6" s="44" t="s">
        <v>45</v>
      </c>
      <c r="D6" s="45" t="s">
        <v>46</v>
      </c>
      <c r="E6" s="46" t="s">
        <v>47</v>
      </c>
      <c r="F6" s="44" t="s">
        <v>45</v>
      </c>
      <c r="G6" s="45" t="s">
        <v>46</v>
      </c>
      <c r="H6" s="46" t="s">
        <v>47</v>
      </c>
      <c r="I6" s="44" t="s">
        <v>45</v>
      </c>
      <c r="J6" s="45" t="s">
        <v>46</v>
      </c>
      <c r="K6" s="46" t="s">
        <v>47</v>
      </c>
      <c r="L6" s="128"/>
    </row>
    <row r="7" spans="1:14" ht="24.75" customHeight="1" thickBot="1">
      <c r="A7" s="103"/>
      <c r="B7" s="132"/>
      <c r="C7" s="78" t="s">
        <v>43</v>
      </c>
      <c r="D7" s="75" t="s">
        <v>44</v>
      </c>
      <c r="E7" s="69" t="s">
        <v>26</v>
      </c>
      <c r="F7" s="78"/>
      <c r="G7" s="32"/>
      <c r="H7" s="69"/>
      <c r="I7" s="31" t="s">
        <v>43</v>
      </c>
      <c r="J7" s="32" t="s">
        <v>44</v>
      </c>
      <c r="K7" s="33" t="s">
        <v>26</v>
      </c>
      <c r="L7" s="129"/>
      <c r="N7" s="42"/>
    </row>
    <row r="8" spans="1:19" ht="24.75" customHeight="1">
      <c r="A8" s="103"/>
      <c r="B8" s="87" t="s">
        <v>23</v>
      </c>
      <c r="C8" s="70">
        <v>71511</v>
      </c>
      <c r="D8" s="77">
        <v>3737</v>
      </c>
      <c r="E8" s="70">
        <f>SUM(C8:D8)</f>
        <v>75248</v>
      </c>
      <c r="F8" s="63">
        <v>546</v>
      </c>
      <c r="G8" s="76">
        <v>2856</v>
      </c>
      <c r="H8" s="77">
        <f>SUM(F8,G8)</f>
        <v>3402</v>
      </c>
      <c r="I8" s="20">
        <f aca="true" t="shared" si="0" ref="I8:I17">(F8-C8)/C8</f>
        <v>-0.9923648110080967</v>
      </c>
      <c r="J8" s="20">
        <f aca="true" t="shared" si="1" ref="J8:K20">(G8-D8)/D8</f>
        <v>-0.23575060208723575</v>
      </c>
      <c r="K8" s="20">
        <f t="shared" si="1"/>
        <v>-0.9547894960663407</v>
      </c>
      <c r="L8" s="85" t="s">
        <v>11</v>
      </c>
      <c r="N8" s="42"/>
      <c r="O8" s="91"/>
      <c r="P8" s="91"/>
      <c r="Q8" s="91"/>
      <c r="R8" s="91"/>
      <c r="S8" s="92"/>
    </row>
    <row r="9" spans="1:19" ht="24.75" customHeight="1">
      <c r="A9" s="103"/>
      <c r="B9" s="88" t="s">
        <v>24</v>
      </c>
      <c r="C9" s="71">
        <v>76905</v>
      </c>
      <c r="D9" s="73">
        <v>4459</v>
      </c>
      <c r="E9" s="71">
        <f aca="true" t="shared" si="2" ref="E9:E17">SUM(C9:D9)</f>
        <v>81364</v>
      </c>
      <c r="F9" s="64">
        <v>1011</v>
      </c>
      <c r="G9" s="74">
        <v>4092</v>
      </c>
      <c r="H9" s="73">
        <f>SUM(F9,G9)</f>
        <v>5103</v>
      </c>
      <c r="I9" s="21">
        <f t="shared" si="0"/>
        <v>-0.9868539106690072</v>
      </c>
      <c r="J9" s="21">
        <f t="shared" si="1"/>
        <v>-0.08230544965238842</v>
      </c>
      <c r="K9" s="21">
        <f t="shared" si="1"/>
        <v>-0.9372818445504154</v>
      </c>
      <c r="L9" s="86" t="s">
        <v>12</v>
      </c>
      <c r="N9" s="42"/>
      <c r="O9" s="91"/>
      <c r="P9" s="91"/>
      <c r="Q9" s="91"/>
      <c r="R9" s="91"/>
      <c r="S9" s="92"/>
    </row>
    <row r="10" spans="1:19" ht="24.75" customHeight="1">
      <c r="A10" s="103"/>
      <c r="B10" s="88" t="s">
        <v>25</v>
      </c>
      <c r="C10" s="71">
        <v>29144</v>
      </c>
      <c r="D10" s="73">
        <v>1865</v>
      </c>
      <c r="E10" s="71">
        <f t="shared" si="2"/>
        <v>31009</v>
      </c>
      <c r="F10" s="64">
        <v>1710</v>
      </c>
      <c r="G10" s="74">
        <v>2896</v>
      </c>
      <c r="H10" s="73">
        <f>SUM(F10,G10)</f>
        <v>4606</v>
      </c>
      <c r="I10" s="21">
        <f t="shared" si="0"/>
        <v>-0.9413258303595937</v>
      </c>
      <c r="J10" s="21">
        <f t="shared" si="1"/>
        <v>0.5528150134048258</v>
      </c>
      <c r="K10" s="21">
        <f t="shared" si="1"/>
        <v>-0.8514624786352349</v>
      </c>
      <c r="L10" s="86" t="s">
        <v>13</v>
      </c>
      <c r="N10" s="42"/>
      <c r="O10" s="91"/>
      <c r="P10" s="91"/>
      <c r="Q10" s="91"/>
      <c r="R10" s="91"/>
      <c r="S10" s="92"/>
    </row>
    <row r="11" spans="1:19" ht="24.75" customHeight="1">
      <c r="A11" s="103"/>
      <c r="B11" s="88" t="s">
        <v>28</v>
      </c>
      <c r="C11" s="71">
        <v>0</v>
      </c>
      <c r="D11" s="73">
        <v>0</v>
      </c>
      <c r="E11" s="71">
        <f t="shared" si="2"/>
        <v>0</v>
      </c>
      <c r="F11" s="64">
        <v>1655</v>
      </c>
      <c r="G11" s="74">
        <v>1536</v>
      </c>
      <c r="H11" s="73">
        <f>SUM(F11,G11)</f>
        <v>3191</v>
      </c>
      <c r="I11" s="21" t="e">
        <f t="shared" si="0"/>
        <v>#DIV/0!</v>
      </c>
      <c r="J11" s="21" t="e">
        <f t="shared" si="1"/>
        <v>#DIV/0!</v>
      </c>
      <c r="K11" s="21" t="e">
        <f t="shared" si="1"/>
        <v>#DIV/0!</v>
      </c>
      <c r="L11" s="86" t="s">
        <v>14</v>
      </c>
      <c r="N11" s="42"/>
      <c r="O11" s="91"/>
      <c r="P11" s="91"/>
      <c r="Q11" s="91"/>
      <c r="R11" s="91"/>
      <c r="S11" s="92"/>
    </row>
    <row r="12" spans="1:19" ht="24.75" customHeight="1">
      <c r="A12" s="103"/>
      <c r="B12" s="88" t="s">
        <v>35</v>
      </c>
      <c r="C12" s="71">
        <v>0</v>
      </c>
      <c r="D12" s="73">
        <v>0</v>
      </c>
      <c r="E12" s="71">
        <f t="shared" si="2"/>
        <v>0</v>
      </c>
      <c r="F12" s="64">
        <v>3272</v>
      </c>
      <c r="G12" s="74">
        <v>6903</v>
      </c>
      <c r="H12" s="73">
        <f>SUM(F12,G12)</f>
        <v>10175</v>
      </c>
      <c r="I12" s="21" t="e">
        <f t="shared" si="0"/>
        <v>#DIV/0!</v>
      </c>
      <c r="J12" s="21" t="e">
        <f t="shared" si="1"/>
        <v>#DIV/0!</v>
      </c>
      <c r="K12" s="21" t="e">
        <f t="shared" si="1"/>
        <v>#DIV/0!</v>
      </c>
      <c r="L12" s="86" t="s">
        <v>15</v>
      </c>
      <c r="N12" s="42"/>
      <c r="O12" s="91"/>
      <c r="P12" s="91"/>
      <c r="Q12" s="91"/>
      <c r="R12" s="91"/>
      <c r="S12" s="92"/>
    </row>
    <row r="13" spans="1:19" ht="24.75" customHeight="1">
      <c r="A13" s="103"/>
      <c r="B13" s="88" t="s">
        <v>36</v>
      </c>
      <c r="C13" s="71">
        <v>240</v>
      </c>
      <c r="D13" s="73">
        <v>48</v>
      </c>
      <c r="E13" s="71">
        <f t="shared" si="2"/>
        <v>288</v>
      </c>
      <c r="F13" s="64">
        <v>5138</v>
      </c>
      <c r="G13" s="74">
        <v>9222</v>
      </c>
      <c r="H13" s="73">
        <f>SUM(F13:G13)</f>
        <v>14360</v>
      </c>
      <c r="I13" s="21">
        <f t="shared" si="0"/>
        <v>20.408333333333335</v>
      </c>
      <c r="J13" s="21">
        <f t="shared" si="1"/>
        <v>191.125</v>
      </c>
      <c r="K13" s="21">
        <f t="shared" si="1"/>
        <v>48.861111111111114</v>
      </c>
      <c r="L13" s="86" t="s">
        <v>16</v>
      </c>
      <c r="N13" s="42"/>
      <c r="O13" s="91"/>
      <c r="P13" s="91"/>
      <c r="Q13" s="91"/>
      <c r="R13" s="91"/>
      <c r="S13" s="92"/>
    </row>
    <row r="14" spans="1:19" ht="24.75" customHeight="1">
      <c r="A14" s="103"/>
      <c r="B14" s="88" t="s">
        <v>63</v>
      </c>
      <c r="C14" s="73">
        <v>461</v>
      </c>
      <c r="D14" s="73">
        <v>16926</v>
      </c>
      <c r="E14" s="71">
        <f t="shared" si="2"/>
        <v>17387</v>
      </c>
      <c r="F14" s="64">
        <v>7159</v>
      </c>
      <c r="G14" s="74">
        <v>13067</v>
      </c>
      <c r="H14" s="71">
        <f>SUM(F14:G14)</f>
        <v>20226</v>
      </c>
      <c r="I14" s="89">
        <f t="shared" si="0"/>
        <v>14.529284164859002</v>
      </c>
      <c r="J14" s="89">
        <f t="shared" si="1"/>
        <v>-0.22799243766985702</v>
      </c>
      <c r="K14" s="89">
        <f t="shared" si="1"/>
        <v>0.16328291252084892</v>
      </c>
      <c r="L14" s="86" t="s">
        <v>17</v>
      </c>
      <c r="N14" s="42"/>
      <c r="O14" s="91"/>
      <c r="P14" s="91"/>
      <c r="Q14" s="91"/>
      <c r="R14" s="91"/>
      <c r="S14" s="92"/>
    </row>
    <row r="15" spans="1:19" ht="24.75" customHeight="1">
      <c r="A15" s="103"/>
      <c r="B15" s="88" t="s">
        <v>64</v>
      </c>
      <c r="C15" s="73">
        <v>796</v>
      </c>
      <c r="D15" s="73">
        <v>31473</v>
      </c>
      <c r="E15" s="71">
        <f t="shared" si="2"/>
        <v>32269</v>
      </c>
      <c r="F15" s="64">
        <v>10496</v>
      </c>
      <c r="G15" s="74">
        <v>10739</v>
      </c>
      <c r="H15" s="71">
        <f>SUM(F15:G15)</f>
        <v>21235</v>
      </c>
      <c r="I15" s="89">
        <f t="shared" si="0"/>
        <v>12.185929648241206</v>
      </c>
      <c r="J15" s="89">
        <f aca="true" t="shared" si="3" ref="J15:K17">(G15-D15)/D15</f>
        <v>-0.6587868967051124</v>
      </c>
      <c r="K15" s="89">
        <f t="shared" si="3"/>
        <v>-0.34193808298986644</v>
      </c>
      <c r="L15" s="86" t="s">
        <v>30</v>
      </c>
      <c r="N15" s="42"/>
      <c r="O15" s="91"/>
      <c r="P15" s="91"/>
      <c r="Q15" s="91"/>
      <c r="R15" s="91"/>
      <c r="S15" s="92"/>
    </row>
    <row r="16" spans="1:14" ht="24.75" customHeight="1">
      <c r="A16" s="103"/>
      <c r="B16" s="88" t="s">
        <v>65</v>
      </c>
      <c r="C16" s="73">
        <v>219</v>
      </c>
      <c r="D16" s="73">
        <v>16381</v>
      </c>
      <c r="E16" s="71">
        <v>16600</v>
      </c>
      <c r="F16" s="71">
        <v>12560</v>
      </c>
      <c r="G16" s="74">
        <v>10957</v>
      </c>
      <c r="H16" s="71">
        <v>23517</v>
      </c>
      <c r="I16" s="89">
        <f t="shared" si="0"/>
        <v>56.35159817351598</v>
      </c>
      <c r="J16" s="89">
        <f t="shared" si="3"/>
        <v>-0.3311153165252427</v>
      </c>
      <c r="K16" s="89">
        <f t="shared" si="3"/>
        <v>0.41668674698795183</v>
      </c>
      <c r="L16" s="86" t="s">
        <v>31</v>
      </c>
      <c r="N16" s="42"/>
    </row>
    <row r="17" spans="1:14" ht="24.75" customHeight="1">
      <c r="A17" s="103"/>
      <c r="B17" s="88" t="s">
        <v>66</v>
      </c>
      <c r="C17" s="73">
        <v>234</v>
      </c>
      <c r="D17" s="73">
        <v>11531</v>
      </c>
      <c r="E17" s="71">
        <f t="shared" si="2"/>
        <v>11765</v>
      </c>
      <c r="F17" s="71">
        <f>H17-G17</f>
        <v>27896</v>
      </c>
      <c r="G17" s="74">
        <v>11376</v>
      </c>
      <c r="H17" s="71">
        <v>39272</v>
      </c>
      <c r="I17" s="89">
        <f t="shared" si="0"/>
        <v>118.21367521367522</v>
      </c>
      <c r="J17" s="89">
        <f t="shared" si="3"/>
        <v>-0.013442025843378719</v>
      </c>
      <c r="K17" s="89">
        <f t="shared" si="3"/>
        <v>2.3380365490862727</v>
      </c>
      <c r="L17" s="86" t="s">
        <v>32</v>
      </c>
      <c r="M17" s="92"/>
      <c r="N17" s="42"/>
    </row>
    <row r="18" spans="1:14" ht="24.75" customHeight="1">
      <c r="A18" s="103"/>
      <c r="B18" s="88" t="s">
        <v>67</v>
      </c>
      <c r="C18" s="73">
        <v>310</v>
      </c>
      <c r="D18" s="73">
        <v>1491</v>
      </c>
      <c r="E18" s="73">
        <v>1801</v>
      </c>
      <c r="F18" s="71">
        <v>35972</v>
      </c>
      <c r="G18" s="74">
        <v>5494</v>
      </c>
      <c r="H18" s="71">
        <f>SUM(F18:G18)</f>
        <v>41466</v>
      </c>
      <c r="I18" s="89">
        <f aca="true" t="shared" si="4" ref="I18:K19">(F18-C18)/C18</f>
        <v>115.03870967741935</v>
      </c>
      <c r="J18" s="89">
        <f t="shared" si="4"/>
        <v>2.6847753185781356</v>
      </c>
      <c r="K18" s="89">
        <f t="shared" si="4"/>
        <v>22.02387562465297</v>
      </c>
      <c r="L18" s="86" t="s">
        <v>33</v>
      </c>
      <c r="M18" s="92"/>
      <c r="N18" s="42"/>
    </row>
    <row r="19" spans="1:14" ht="24.75" customHeight="1" thickBot="1">
      <c r="A19" s="103"/>
      <c r="B19" s="88" t="s">
        <v>68</v>
      </c>
      <c r="C19" s="73">
        <v>522</v>
      </c>
      <c r="D19" s="73">
        <v>3507</v>
      </c>
      <c r="E19" s="90">
        <v>4029</v>
      </c>
      <c r="F19" s="90">
        <f>H19-G19</f>
        <v>27044</v>
      </c>
      <c r="G19" s="93">
        <v>3223</v>
      </c>
      <c r="H19" s="90">
        <v>30267</v>
      </c>
      <c r="I19" s="89">
        <f t="shared" si="4"/>
        <v>50.808429118773944</v>
      </c>
      <c r="J19" s="89">
        <f t="shared" si="4"/>
        <v>-0.08098089535215283</v>
      </c>
      <c r="K19" s="89">
        <f t="shared" si="4"/>
        <v>6.51228592702904</v>
      </c>
      <c r="L19" s="86" t="s">
        <v>69</v>
      </c>
      <c r="M19" s="92"/>
      <c r="N19" s="42"/>
    </row>
    <row r="20" spans="1:14" ht="34.5" customHeight="1" thickBot="1">
      <c r="A20" s="103"/>
      <c r="B20" s="81" t="s">
        <v>29</v>
      </c>
      <c r="C20" s="82">
        <f aca="true" t="shared" si="5" ref="C20:H20">SUM(C8:C19)</f>
        <v>180342</v>
      </c>
      <c r="D20" s="82">
        <f t="shared" si="5"/>
        <v>91418</v>
      </c>
      <c r="E20" s="82">
        <f t="shared" si="5"/>
        <v>271760</v>
      </c>
      <c r="F20" s="82">
        <f t="shared" si="5"/>
        <v>134459</v>
      </c>
      <c r="G20" s="82">
        <f t="shared" si="5"/>
        <v>82361</v>
      </c>
      <c r="H20" s="82">
        <f t="shared" si="5"/>
        <v>216820</v>
      </c>
      <c r="I20" s="83">
        <f>(F20-C20)/C20</f>
        <v>-0.254422153463974</v>
      </c>
      <c r="J20" s="83">
        <f t="shared" si="1"/>
        <v>-0.09907239274541119</v>
      </c>
      <c r="K20" s="83">
        <f t="shared" si="1"/>
        <v>-0.20216367382984987</v>
      </c>
      <c r="L20" s="84" t="s">
        <v>26</v>
      </c>
      <c r="N20" s="42"/>
    </row>
    <row r="21" spans="1:12" ht="24.75" customHeight="1">
      <c r="A21" s="103"/>
      <c r="B21" s="133" t="s">
        <v>48</v>
      </c>
      <c r="C21" s="133"/>
      <c r="D21" s="133"/>
      <c r="F21" s="68"/>
      <c r="H21" s="68"/>
      <c r="J21" s="111" t="s">
        <v>49</v>
      </c>
      <c r="K21" s="111"/>
      <c r="L21" s="111"/>
    </row>
    <row r="22" spans="1:12" ht="24.75" customHeight="1">
      <c r="A22" s="103"/>
      <c r="B22" s="79" t="s">
        <v>51</v>
      </c>
      <c r="C22" s="72"/>
      <c r="E22" s="68"/>
      <c r="L22" s="40"/>
    </row>
    <row r="23" spans="1:12" ht="24.75" customHeight="1">
      <c r="A23" s="103"/>
      <c r="L23" s="40"/>
    </row>
    <row r="24" spans="1:12" ht="24.75" customHeight="1">
      <c r="A24" s="103"/>
      <c r="C24" s="68"/>
      <c r="D24" s="68"/>
      <c r="L24" s="40"/>
    </row>
    <row r="25" spans="1:12" ht="24.75" customHeight="1">
      <c r="A25" s="103"/>
      <c r="L25" s="40"/>
    </row>
    <row r="26" spans="1:12" ht="24.75" customHeight="1">
      <c r="A26" s="103"/>
      <c r="L26" s="40"/>
    </row>
    <row r="27" spans="1:12" ht="24.75" customHeight="1">
      <c r="A27" s="103"/>
      <c r="L27" s="40"/>
    </row>
    <row r="28" spans="1:12" ht="24.75" customHeight="1">
      <c r="A28" s="103"/>
      <c r="L28" s="40"/>
    </row>
    <row r="29" spans="1:12" ht="24.75" customHeight="1">
      <c r="A29" s="103"/>
      <c r="L29" s="40"/>
    </row>
    <row r="30" spans="1:12" ht="24.75" customHeight="1">
      <c r="A30" s="103"/>
      <c r="L30" s="40"/>
    </row>
    <row r="31" spans="1:12" ht="24.75" customHeight="1">
      <c r="A31" s="103"/>
      <c r="K31" s="66"/>
      <c r="L31" s="40"/>
    </row>
    <row r="32" spans="1:12" ht="24.75" customHeight="1">
      <c r="A32" s="103"/>
      <c r="K32" s="66"/>
      <c r="L32" s="40"/>
    </row>
    <row r="33" spans="1:12" ht="24.75" customHeight="1">
      <c r="A33" s="103"/>
      <c r="K33" s="66"/>
      <c r="L33" s="40"/>
    </row>
    <row r="34" spans="1:12" ht="24.75" customHeight="1">
      <c r="A34" s="103"/>
      <c r="K34" s="66"/>
      <c r="L34" s="40"/>
    </row>
    <row r="35" spans="1:12" ht="24.75" customHeight="1">
      <c r="A35" s="103"/>
      <c r="K35" s="66"/>
      <c r="L35" s="40"/>
    </row>
    <row r="36" spans="1:12" ht="24.75" customHeight="1">
      <c r="A36" s="103"/>
      <c r="K36" s="66"/>
      <c r="L36" s="40"/>
    </row>
    <row r="37" spans="1:12" ht="24.75" customHeight="1">
      <c r="A37" s="67"/>
      <c r="K37" s="66"/>
      <c r="L37" s="40"/>
    </row>
    <row r="38" spans="1:12" ht="24.75" customHeight="1">
      <c r="A38" s="67"/>
      <c r="K38" s="66"/>
      <c r="L38" s="40"/>
    </row>
    <row r="39" spans="1:12" ht="24.75" customHeight="1">
      <c r="A39" s="67"/>
      <c r="K39" s="66"/>
      <c r="L39" s="40"/>
    </row>
    <row r="40" spans="1:12" ht="24.75" customHeight="1">
      <c r="A40" s="67"/>
      <c r="K40" s="66"/>
      <c r="L40" s="40"/>
    </row>
    <row r="41" spans="1:12" ht="24.75" customHeight="1">
      <c r="A41" s="67"/>
      <c r="K41" s="66"/>
      <c r="L41" s="40"/>
    </row>
    <row r="42" spans="1:12" ht="24.75" customHeight="1">
      <c r="A42" s="67"/>
      <c r="K42" s="66"/>
      <c r="L42" s="40"/>
    </row>
    <row r="43" spans="1:12" ht="24.75" customHeight="1">
      <c r="A43" s="67"/>
      <c r="K43" s="66"/>
      <c r="L43" s="40"/>
    </row>
    <row r="44" spans="11:12" ht="24.75" customHeight="1">
      <c r="K44" s="66"/>
      <c r="L44" s="40"/>
    </row>
  </sheetData>
  <sheetProtection formatCells="0" formatColumns="0" formatRows="0" insertColumns="0" insertRows="0" insertHyperlinks="0" deleteColumns="0" deleteRows="0" sort="0" autoFilter="0" pivotTables="0"/>
  <mergeCells count="11">
    <mergeCell ref="B21:D21"/>
    <mergeCell ref="J21:L21"/>
    <mergeCell ref="I5:K5"/>
    <mergeCell ref="C4:E5"/>
    <mergeCell ref="F4:H5"/>
    <mergeCell ref="L4:L7"/>
    <mergeCell ref="A1:A36"/>
    <mergeCell ref="B1:L1"/>
    <mergeCell ref="B2:L2"/>
    <mergeCell ref="B4:B7"/>
    <mergeCell ref="I4:K4"/>
  </mergeCells>
  <printOptions horizontalCentered="1"/>
  <pageMargins left="0.2362204724409449" right="0.2362204724409449" top="0.5511811023622047" bottom="0.35433070866141736" header="0.31496062992125984" footer="0.31496062992125984"/>
  <pageSetup orientation="landscape" paperSize="9" r:id="rId1"/>
  <headerFooter alignWithMargins="0">
    <oddFooter xml:space="preserve">&amp;R     
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وزارة السياحة و الاثار</dc:creator>
  <cp:keywords/>
  <dc:description/>
  <cp:lastModifiedBy>hana hijjawi</cp:lastModifiedBy>
  <cp:lastPrinted>2021-10-06T07:58:09Z</cp:lastPrinted>
  <dcterms:created xsi:type="dcterms:W3CDTF">2003-07-07T10:02:20Z</dcterms:created>
  <dcterms:modified xsi:type="dcterms:W3CDTF">2022-01-05T07:07:33Z</dcterms:modified>
  <cp:category/>
  <cp:version/>
  <cp:contentType/>
  <cp:contentStatus/>
</cp:coreProperties>
</file>