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20" windowHeight="9510" firstSheet="1" activeTab="1"/>
  </bookViews>
  <sheets>
    <sheet name="Sheet1" sheetId="1" r:id="rId1"/>
    <sheet name="um qais 12" sheetId="2" r:id="rId2"/>
  </sheets>
  <definedNames>
    <definedName name="_xlnm.Print_Area" localSheetId="0">'Sheet1'!$A$1:$V$13</definedName>
    <definedName name="_xlnm.Print_Area" localSheetId="1">'um qais 12'!$A$1:$M$29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<sst xmlns="http://schemas.openxmlformats.org/spreadsheetml/2006/main" count="93" uniqueCount="55">
  <si>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</si>
  <si>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</si>
  <si>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</si>
  <si>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</si>
  <si>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</si>
  <si>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</si>
  <si>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</si>
  <si>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</si>
  <si>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</si>
  <si>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</si>
  <si>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</si>
  <si>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</si>
  <si>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</si>
  <si>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</si>
  <si>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</si>
  <si>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</si>
  <si>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</si>
  <si>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</si>
  <si>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</si>
  <si>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</si>
  <si>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</si>
  <si>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</si>
  <si>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</si>
  <si>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</si>
  <si>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</si>
  <si>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</si>
  <si>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</si>
  <si>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</si>
  <si>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</si>
  <si>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</si>
  <si>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</si>
  <si>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</si>
  <si>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</si>
  <si>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</si>
  <si>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</si>
  <si>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</si>
  <si>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</si>
  <si>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</si>
  <si>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</si>
  <si>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</si>
  <si>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</si>
  <si>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</si>
  <si>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</si>
  <si>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</si>
  <si>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</si>
  <si>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</si>
  <si>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</si>
  <si>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</si>
  <si>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</si>
  <si>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</si>
  <si>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</si>
  <si>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2012*</t>
  </si>
  <si>
    <t>Relative Change 12/11</t>
  </si>
  <si>
    <t xml:space="preserve">جدول 5.5 عدد زوار ام قيس الشهري حسب الجنسية2011 - 2012 </t>
  </si>
  <si>
    <t>Table 5.5 Monthly Number of Visitors to Um Qais by Nationality, 2011 -2012</t>
  </si>
</sst>
</file>

<file path=xl/styles.xml><?xml version="1.0" encoding="utf-8"?>
<styleSheet xmlns="http://schemas.openxmlformats.org/spreadsheetml/2006/main">
  <numFmts count="4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0" fontId="14" fillId="38" borderId="17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13" fillId="38" borderId="17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20" xfId="0" applyFont="1" applyFill="1" applyBorder="1" applyAlignment="1">
      <alignment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11" fillId="38" borderId="0" xfId="0" applyFont="1" applyFill="1" applyAlignment="1">
      <alignment vertical="center"/>
    </xf>
    <xf numFmtId="0" fontId="11" fillId="38" borderId="0" xfId="0" applyFont="1" applyFill="1" applyAlignment="1">
      <alignment/>
    </xf>
    <xf numFmtId="3" fontId="5" fillId="33" borderId="24" xfId="0" applyNumberFormat="1" applyFont="1" applyFill="1" applyBorder="1" applyAlignment="1">
      <alignment horizontal="center" vertical="center"/>
    </xf>
    <xf numFmtId="202" fontId="5" fillId="33" borderId="24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4" fillId="38" borderId="17" xfId="0" applyFont="1" applyFill="1" applyBorder="1" applyAlignment="1">
      <alignment horizontal="center" vertical="center"/>
    </xf>
    <xf numFmtId="3" fontId="12" fillId="38" borderId="17" xfId="0" applyNumberFormat="1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202" fontId="12" fillId="38" borderId="16" xfId="0" applyNumberFormat="1" applyFont="1" applyFill="1" applyBorder="1" applyAlignment="1">
      <alignment horizontal="center"/>
    </xf>
    <xf numFmtId="3" fontId="12" fillId="38" borderId="26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4" fillId="38" borderId="17" xfId="0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 vertical="center"/>
    </xf>
    <xf numFmtId="3" fontId="12" fillId="38" borderId="16" xfId="0" applyNumberFormat="1" applyFont="1" applyFill="1" applyBorder="1" applyAlignment="1">
      <alignment horizontal="center" vertical="center"/>
    </xf>
    <xf numFmtId="202" fontId="12" fillId="38" borderId="16" xfId="0" applyNumberFormat="1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3" fontId="12" fillId="38" borderId="27" xfId="0" applyNumberFormat="1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center" vertical="center"/>
    </xf>
    <xf numFmtId="3" fontId="12" fillId="38" borderId="31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 vertical="center"/>
    </xf>
    <xf numFmtId="202" fontId="12" fillId="0" borderId="16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 vertical="center" textRotation="90"/>
    </xf>
    <xf numFmtId="0" fontId="11" fillId="38" borderId="0" xfId="0" applyFont="1" applyFill="1" applyAlignment="1">
      <alignment horizontal="center" vertical="center"/>
    </xf>
    <xf numFmtId="0" fontId="11" fillId="38" borderId="0" xfId="0" applyFont="1" applyFill="1" applyAlignment="1">
      <alignment horizontal="center"/>
    </xf>
    <xf numFmtId="0" fontId="10" fillId="33" borderId="2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202" fontId="12" fillId="4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7" t="s">
        <v>18</v>
      </c>
      <c r="C1" s="68"/>
      <c r="D1" s="69"/>
      <c r="E1" s="70" t="s">
        <v>1</v>
      </c>
      <c r="F1" s="71"/>
      <c r="G1" s="72"/>
      <c r="H1" s="67" t="s">
        <v>2</v>
      </c>
      <c r="I1" s="68"/>
      <c r="J1" s="69"/>
      <c r="K1" s="67" t="s">
        <v>3</v>
      </c>
      <c r="L1" s="68"/>
      <c r="M1" s="69"/>
      <c r="N1" s="67" t="s">
        <v>4</v>
      </c>
      <c r="O1" s="68"/>
      <c r="P1" s="69"/>
      <c r="Q1" s="67" t="s">
        <v>5</v>
      </c>
      <c r="R1" s="68"/>
      <c r="S1" s="69"/>
      <c r="T1" s="67" t="s">
        <v>6</v>
      </c>
      <c r="U1" s="68"/>
      <c r="V1" s="69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rightToLeft="1" tabSelected="1" zoomScale="92" zoomScaleNormal="92" zoomScalePageLayoutView="0" workbookViewId="0" topLeftCell="A1">
      <selection activeCell="K13" sqref="K13"/>
    </sheetView>
  </sheetViews>
  <sheetFormatPr defaultColWidth="9.140625" defaultRowHeight="12.75"/>
  <cols>
    <col min="1" max="1" width="9.140625" style="32" customWidth="1"/>
    <col min="2" max="8" width="9.140625" style="31" customWidth="1"/>
    <col min="9" max="11" width="9.140625" style="32" customWidth="1"/>
    <col min="12" max="13" width="9.140625" style="31" customWidth="1"/>
    <col min="14" max="14" width="9.140625" style="33" customWidth="1"/>
    <col min="15" max="16384" width="9.140625" style="32" customWidth="1"/>
  </cols>
  <sheetData>
    <row r="1" spans="1:13" s="29" customFormat="1" ht="18.75" customHeight="1">
      <c r="A1" s="78"/>
      <c r="B1" s="79" t="s">
        <v>53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40"/>
    </row>
    <row r="2" spans="1:13" s="29" customFormat="1" ht="15.75">
      <c r="A2" s="78"/>
      <c r="B2" s="80" t="s">
        <v>54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41"/>
    </row>
    <row r="3" spans="1:13" s="29" customFormat="1" ht="13.5" thickBot="1">
      <c r="A3" s="7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23" s="30" customFormat="1" ht="15.75" customHeight="1">
      <c r="A4" s="78"/>
      <c r="B4" s="81" t="s">
        <v>22</v>
      </c>
      <c r="C4" s="84">
        <v>2011</v>
      </c>
      <c r="D4" s="85"/>
      <c r="E4" s="86"/>
      <c r="F4" s="84" t="s">
        <v>51</v>
      </c>
      <c r="G4" s="85"/>
      <c r="H4" s="86"/>
      <c r="I4" s="90" t="s">
        <v>50</v>
      </c>
      <c r="J4" s="91"/>
      <c r="K4" s="92"/>
      <c r="L4" s="81" t="s">
        <v>27</v>
      </c>
      <c r="P4" s="34"/>
      <c r="W4" s="32"/>
    </row>
    <row r="5" spans="1:12" s="31" customFormat="1" ht="12.75" customHeight="1">
      <c r="A5" s="78"/>
      <c r="B5" s="82"/>
      <c r="C5" s="87"/>
      <c r="D5" s="88"/>
      <c r="E5" s="89"/>
      <c r="F5" s="87"/>
      <c r="G5" s="88"/>
      <c r="H5" s="89"/>
      <c r="I5" s="73" t="s">
        <v>52</v>
      </c>
      <c r="J5" s="74"/>
      <c r="K5" s="75"/>
      <c r="L5" s="82"/>
    </row>
    <row r="6" spans="1:12" s="31" customFormat="1" ht="14.25" customHeight="1">
      <c r="A6" s="78"/>
      <c r="B6" s="82"/>
      <c r="C6" s="35" t="s">
        <v>45</v>
      </c>
      <c r="D6" s="36" t="s">
        <v>46</v>
      </c>
      <c r="E6" s="37" t="s">
        <v>47</v>
      </c>
      <c r="F6" s="35" t="s">
        <v>45</v>
      </c>
      <c r="G6" s="36" t="s">
        <v>46</v>
      </c>
      <c r="H6" s="37" t="s">
        <v>47</v>
      </c>
      <c r="I6" s="35" t="s">
        <v>45</v>
      </c>
      <c r="J6" s="36" t="s">
        <v>46</v>
      </c>
      <c r="K6" s="37" t="s">
        <v>47</v>
      </c>
      <c r="L6" s="82"/>
    </row>
    <row r="7" spans="1:14" ht="13.5" customHeight="1" thickBot="1">
      <c r="A7" s="78"/>
      <c r="B7" s="83"/>
      <c r="C7" s="25" t="s">
        <v>43</v>
      </c>
      <c r="D7" s="26" t="s">
        <v>44</v>
      </c>
      <c r="E7" s="27" t="s">
        <v>26</v>
      </c>
      <c r="F7" s="50" t="s">
        <v>43</v>
      </c>
      <c r="G7" s="51" t="s">
        <v>44</v>
      </c>
      <c r="H7" s="27" t="s">
        <v>26</v>
      </c>
      <c r="I7" s="25" t="s">
        <v>43</v>
      </c>
      <c r="J7" s="26" t="s">
        <v>44</v>
      </c>
      <c r="K7" s="27" t="s">
        <v>26</v>
      </c>
      <c r="L7" s="83"/>
      <c r="M7" s="32"/>
      <c r="N7" s="32"/>
    </row>
    <row r="8" spans="1:14" ht="31.5" customHeight="1">
      <c r="A8" s="78"/>
      <c r="B8" s="58" t="s">
        <v>23</v>
      </c>
      <c r="C8" s="28">
        <v>3028</v>
      </c>
      <c r="D8" s="21">
        <v>1810</v>
      </c>
      <c r="E8" s="47">
        <f>SUM(C8:D8)</f>
        <v>4838</v>
      </c>
      <c r="F8" s="61">
        <v>2009</v>
      </c>
      <c r="G8" s="59">
        <v>1021</v>
      </c>
      <c r="H8" s="49">
        <f>SUM(F8:G8)</f>
        <v>3030</v>
      </c>
      <c r="I8" s="48">
        <f aca="true" t="shared" si="0" ref="I8:I13">(F8-C8)/C8</f>
        <v>-0.3365257595772787</v>
      </c>
      <c r="J8" s="48">
        <f>(G8-D8)/D8</f>
        <v>-0.43591160220994474</v>
      </c>
      <c r="K8" s="48">
        <f>(H8-E8)/E8</f>
        <v>-0.37370814386109963</v>
      </c>
      <c r="L8" s="56" t="s">
        <v>11</v>
      </c>
      <c r="M8" s="32"/>
      <c r="N8" s="32"/>
    </row>
    <row r="9" spans="1:14" ht="29.25" customHeight="1">
      <c r="A9" s="78"/>
      <c r="B9" s="45" t="s">
        <v>24</v>
      </c>
      <c r="C9" s="28">
        <v>3867</v>
      </c>
      <c r="D9" s="21">
        <v>1726</v>
      </c>
      <c r="E9" s="47">
        <f aca="true" t="shared" si="1" ref="E9:E19">SUM(C9:D9)</f>
        <v>5593</v>
      </c>
      <c r="F9" s="62">
        <v>2126</v>
      </c>
      <c r="G9" s="46">
        <v>2011</v>
      </c>
      <c r="H9" s="49">
        <f aca="true" t="shared" si="2" ref="H9:H19">SUM(F9:G9)</f>
        <v>4137</v>
      </c>
      <c r="I9" s="48">
        <f t="shared" si="0"/>
        <v>-0.45021980863718647</v>
      </c>
      <c r="J9" s="48">
        <f>(G9-D9)/D9</f>
        <v>0.16512166859791425</v>
      </c>
      <c r="K9" s="48">
        <f>(H9-E9)/E9</f>
        <v>-0.26032540675844806</v>
      </c>
      <c r="L9" s="56" t="s">
        <v>12</v>
      </c>
      <c r="M9" s="32"/>
      <c r="N9" s="32"/>
    </row>
    <row r="10" spans="1:14" ht="32.25" customHeight="1">
      <c r="A10" s="78"/>
      <c r="B10" s="45" t="s">
        <v>25</v>
      </c>
      <c r="C10" s="28">
        <v>6783</v>
      </c>
      <c r="D10" s="21">
        <v>58132</v>
      </c>
      <c r="E10" s="47">
        <f t="shared" si="1"/>
        <v>64915</v>
      </c>
      <c r="F10" s="62">
        <v>4179</v>
      </c>
      <c r="G10" s="46">
        <v>19455</v>
      </c>
      <c r="H10" s="49">
        <f t="shared" si="2"/>
        <v>23634</v>
      </c>
      <c r="I10" s="48">
        <f t="shared" si="0"/>
        <v>-0.38390092879256965</v>
      </c>
      <c r="J10" s="48">
        <f aca="true" t="shared" si="3" ref="J10:K13">(G10-D10)/D10</f>
        <v>-0.6653306268492397</v>
      </c>
      <c r="K10" s="48">
        <f t="shared" si="3"/>
        <v>-0.6359239004852499</v>
      </c>
      <c r="L10" s="56" t="s">
        <v>13</v>
      </c>
      <c r="M10" s="32"/>
      <c r="N10" s="32"/>
    </row>
    <row r="11" spans="1:14" ht="27" customHeight="1">
      <c r="A11" s="78"/>
      <c r="B11" s="52" t="s">
        <v>28</v>
      </c>
      <c r="C11" s="28">
        <v>8412</v>
      </c>
      <c r="D11" s="21">
        <v>64120</v>
      </c>
      <c r="E11" s="47">
        <f t="shared" si="1"/>
        <v>72532</v>
      </c>
      <c r="F11" s="62">
        <v>6436</v>
      </c>
      <c r="G11" s="46">
        <v>98782</v>
      </c>
      <c r="H11" s="49">
        <f t="shared" si="2"/>
        <v>105218</v>
      </c>
      <c r="I11" s="48">
        <f t="shared" si="0"/>
        <v>-0.23490252020922492</v>
      </c>
      <c r="J11" s="48">
        <f t="shared" si="3"/>
        <v>0.5405801621958827</v>
      </c>
      <c r="K11" s="48">
        <f t="shared" si="3"/>
        <v>0.45064247504549715</v>
      </c>
      <c r="L11" s="56" t="s">
        <v>14</v>
      </c>
      <c r="M11" s="32"/>
      <c r="N11" s="32"/>
    </row>
    <row r="12" spans="1:14" ht="30" customHeight="1">
      <c r="A12" s="78"/>
      <c r="B12" s="52" t="s">
        <v>30</v>
      </c>
      <c r="C12" s="28">
        <v>5017</v>
      </c>
      <c r="D12" s="21">
        <v>9958</v>
      </c>
      <c r="E12" s="47">
        <f t="shared" si="1"/>
        <v>14975</v>
      </c>
      <c r="F12" s="62">
        <v>3931</v>
      </c>
      <c r="G12" s="46">
        <v>19228</v>
      </c>
      <c r="H12" s="49">
        <f t="shared" si="2"/>
        <v>23159</v>
      </c>
      <c r="I12" s="48">
        <f t="shared" si="0"/>
        <v>-0.21646402232409806</v>
      </c>
      <c r="J12" s="48">
        <f t="shared" si="3"/>
        <v>0.9309098212492468</v>
      </c>
      <c r="K12" s="48">
        <f t="shared" si="3"/>
        <v>0.5465108514190318</v>
      </c>
      <c r="L12" s="56" t="s">
        <v>15</v>
      </c>
      <c r="M12" s="32"/>
      <c r="N12" s="32"/>
    </row>
    <row r="13" spans="1:12" s="57" customFormat="1" ht="36" customHeight="1">
      <c r="A13" s="78"/>
      <c r="B13" s="45" t="s">
        <v>31</v>
      </c>
      <c r="C13" s="53">
        <v>1743</v>
      </c>
      <c r="D13" s="54">
        <v>3131</v>
      </c>
      <c r="E13" s="47">
        <f t="shared" si="1"/>
        <v>4874</v>
      </c>
      <c r="F13" s="63">
        <v>2213</v>
      </c>
      <c r="G13" s="65">
        <v>2596</v>
      </c>
      <c r="H13" s="49">
        <f t="shared" si="2"/>
        <v>4809</v>
      </c>
      <c r="I13" s="55">
        <f t="shared" si="0"/>
        <v>0.26965002868617327</v>
      </c>
      <c r="J13" s="55">
        <f t="shared" si="3"/>
        <v>-0.17087192590226766</v>
      </c>
      <c r="K13" s="55">
        <f t="shared" si="3"/>
        <v>-0.013336068937217891</v>
      </c>
      <c r="L13" s="56" t="s">
        <v>16</v>
      </c>
    </row>
    <row r="14" spans="1:14" ht="22.5" customHeight="1">
      <c r="A14" s="78"/>
      <c r="B14" s="22" t="s">
        <v>32</v>
      </c>
      <c r="C14" s="28">
        <v>2146</v>
      </c>
      <c r="D14" s="21">
        <v>4030</v>
      </c>
      <c r="E14" s="47">
        <f t="shared" si="1"/>
        <v>6176</v>
      </c>
      <c r="F14" s="62">
        <v>1780</v>
      </c>
      <c r="G14" s="46">
        <v>3939</v>
      </c>
      <c r="H14" s="49">
        <f t="shared" si="2"/>
        <v>5719</v>
      </c>
      <c r="I14" s="55">
        <f aca="true" t="shared" si="4" ref="I14:K15">(F14-C14)/C14</f>
        <v>-0.17054986020503263</v>
      </c>
      <c r="J14" s="55">
        <f t="shared" si="4"/>
        <v>-0.02258064516129032</v>
      </c>
      <c r="K14" s="55">
        <f t="shared" si="4"/>
        <v>-0.0739961139896373</v>
      </c>
      <c r="L14" s="24" t="s">
        <v>17</v>
      </c>
      <c r="M14" s="32"/>
      <c r="N14" s="32"/>
    </row>
    <row r="15" spans="1:14" ht="22.5" customHeight="1">
      <c r="A15" s="78"/>
      <c r="B15" s="22" t="s">
        <v>33</v>
      </c>
      <c r="C15" s="28">
        <v>1107</v>
      </c>
      <c r="D15" s="21">
        <v>472</v>
      </c>
      <c r="E15" s="47">
        <f t="shared" si="1"/>
        <v>1579</v>
      </c>
      <c r="F15" s="62">
        <v>2108</v>
      </c>
      <c r="G15" s="46">
        <v>2408</v>
      </c>
      <c r="H15" s="49">
        <f t="shared" si="2"/>
        <v>4516</v>
      </c>
      <c r="I15" s="66">
        <f t="shared" si="4"/>
        <v>0.9042457091237579</v>
      </c>
      <c r="J15" s="66">
        <f t="shared" si="4"/>
        <v>4.101694915254237</v>
      </c>
      <c r="K15" s="66">
        <f t="shared" si="4"/>
        <v>1.8600379987333755</v>
      </c>
      <c r="L15" s="24" t="s">
        <v>38</v>
      </c>
      <c r="M15" s="32"/>
      <c r="N15" s="32"/>
    </row>
    <row r="16" spans="1:14" ht="22.5" customHeight="1">
      <c r="A16" s="78"/>
      <c r="B16" s="22" t="s">
        <v>34</v>
      </c>
      <c r="C16" s="28">
        <v>2838</v>
      </c>
      <c r="D16" s="21">
        <v>3765</v>
      </c>
      <c r="E16" s="47">
        <f t="shared" si="1"/>
        <v>6603</v>
      </c>
      <c r="F16" s="62">
        <v>2887</v>
      </c>
      <c r="G16" s="46">
        <v>2890</v>
      </c>
      <c r="H16" s="49">
        <f t="shared" si="2"/>
        <v>5777</v>
      </c>
      <c r="I16" s="66">
        <f aca="true" t="shared" si="5" ref="I16:K20">(F16-C16)/C16</f>
        <v>0.01726568005637773</v>
      </c>
      <c r="J16" s="66">
        <f t="shared" si="5"/>
        <v>-0.23240371845949534</v>
      </c>
      <c r="K16" s="66">
        <f t="shared" si="5"/>
        <v>-0.12509465394517644</v>
      </c>
      <c r="L16" s="24" t="s">
        <v>39</v>
      </c>
      <c r="M16" s="32"/>
      <c r="N16" s="32"/>
    </row>
    <row r="17" spans="1:14" ht="22.5" customHeight="1">
      <c r="A17" s="78"/>
      <c r="B17" s="22" t="s">
        <v>35</v>
      </c>
      <c r="C17" s="28">
        <v>5527</v>
      </c>
      <c r="D17" s="21">
        <v>4078</v>
      </c>
      <c r="E17" s="47">
        <f t="shared" si="1"/>
        <v>9605</v>
      </c>
      <c r="F17" s="62">
        <v>5390</v>
      </c>
      <c r="G17" s="46">
        <v>4611</v>
      </c>
      <c r="H17" s="49">
        <f t="shared" si="2"/>
        <v>10001</v>
      </c>
      <c r="I17" s="93">
        <f t="shared" si="5"/>
        <v>-0.0247874072733852</v>
      </c>
      <c r="J17" s="93">
        <f t="shared" si="5"/>
        <v>0.13070132417851887</v>
      </c>
      <c r="K17" s="93">
        <f t="shared" si="5"/>
        <v>0.04122852680895367</v>
      </c>
      <c r="L17" s="24" t="s">
        <v>40</v>
      </c>
      <c r="M17" s="32"/>
      <c r="N17" s="32"/>
    </row>
    <row r="18" spans="1:14" ht="22.5" customHeight="1">
      <c r="A18" s="78"/>
      <c r="B18" s="22" t="s">
        <v>36</v>
      </c>
      <c r="C18" s="28">
        <v>3704</v>
      </c>
      <c r="D18" s="21">
        <v>2677</v>
      </c>
      <c r="E18" s="47">
        <f t="shared" si="1"/>
        <v>6381</v>
      </c>
      <c r="F18" s="62">
        <v>2641</v>
      </c>
      <c r="G18" s="46">
        <v>2682</v>
      </c>
      <c r="H18" s="49">
        <f t="shared" si="2"/>
        <v>5323</v>
      </c>
      <c r="I18" s="93">
        <f t="shared" si="5"/>
        <v>-0.28698704103671707</v>
      </c>
      <c r="J18" s="93">
        <f t="shared" si="5"/>
        <v>0.0018677624206200972</v>
      </c>
      <c r="K18" s="93">
        <f t="shared" si="5"/>
        <v>-0.16580473280050148</v>
      </c>
      <c r="L18" s="24" t="s">
        <v>41</v>
      </c>
      <c r="M18" s="32"/>
      <c r="N18" s="32"/>
    </row>
    <row r="19" spans="1:14" ht="22.5" customHeight="1" thickBot="1">
      <c r="A19" s="78"/>
      <c r="B19" s="22" t="s">
        <v>37</v>
      </c>
      <c r="C19" s="28">
        <v>1926</v>
      </c>
      <c r="D19" s="21">
        <v>1896</v>
      </c>
      <c r="E19" s="47">
        <f t="shared" si="1"/>
        <v>3822</v>
      </c>
      <c r="F19" s="64">
        <v>1867</v>
      </c>
      <c r="G19" s="60">
        <v>3202</v>
      </c>
      <c r="H19" s="49">
        <f t="shared" si="2"/>
        <v>5069</v>
      </c>
      <c r="I19" s="93">
        <f t="shared" si="5"/>
        <v>-0.03063343717549325</v>
      </c>
      <c r="J19" s="93">
        <f t="shared" si="5"/>
        <v>0.6888185654008439</v>
      </c>
      <c r="K19" s="93">
        <f t="shared" si="5"/>
        <v>0.326268969126112</v>
      </c>
      <c r="L19" s="24" t="s">
        <v>42</v>
      </c>
      <c r="M19" s="32"/>
      <c r="N19" s="32"/>
    </row>
    <row r="20" spans="1:14" ht="42.75" customHeight="1" thickBot="1">
      <c r="A20" s="78"/>
      <c r="B20" s="23" t="s">
        <v>29</v>
      </c>
      <c r="C20" s="42">
        <f aca="true" t="shared" si="6" ref="C20:H20">SUM(C8:C19)</f>
        <v>46098</v>
      </c>
      <c r="D20" s="42">
        <f t="shared" si="6"/>
        <v>155795</v>
      </c>
      <c r="E20" s="42">
        <f t="shared" si="6"/>
        <v>201893</v>
      </c>
      <c r="F20" s="42">
        <f t="shared" si="6"/>
        <v>37567</v>
      </c>
      <c r="G20" s="42">
        <f t="shared" si="6"/>
        <v>162825</v>
      </c>
      <c r="H20" s="42">
        <f t="shared" si="6"/>
        <v>200392</v>
      </c>
      <c r="I20" s="43">
        <f t="shared" si="5"/>
        <v>-0.1850622586663196</v>
      </c>
      <c r="J20" s="43">
        <f t="shared" si="5"/>
        <v>0.045123399338874805</v>
      </c>
      <c r="K20" s="43">
        <f t="shared" si="5"/>
        <v>-0.007434631215544868</v>
      </c>
      <c r="L20" s="44" t="s">
        <v>26</v>
      </c>
      <c r="M20" s="32"/>
      <c r="N20" s="32"/>
    </row>
    <row r="21" spans="1:12" ht="12.75">
      <c r="A21" s="78"/>
      <c r="B21" s="76" t="s">
        <v>48</v>
      </c>
      <c r="C21" s="76"/>
      <c r="D21" s="76"/>
      <c r="J21" s="77" t="s">
        <v>49</v>
      </c>
      <c r="K21" s="77"/>
      <c r="L21" s="77"/>
    </row>
    <row r="22" spans="1:12" ht="12.75">
      <c r="A22" s="78"/>
      <c r="B22" s="38"/>
      <c r="L22" s="39"/>
    </row>
    <row r="23" ht="12.75">
      <c r="A23" s="78"/>
    </row>
    <row r="24" spans="1:7" ht="12.75">
      <c r="A24" s="78"/>
      <c r="G24" s="57"/>
    </row>
    <row r="25" ht="12.75">
      <c r="A25" s="78"/>
    </row>
    <row r="26" ht="12.75">
      <c r="A26" s="78"/>
    </row>
    <row r="27" ht="12.75">
      <c r="A27" s="78"/>
    </row>
    <row r="28" ht="12.75">
      <c r="A28" s="78"/>
    </row>
    <row r="29" ht="12.75">
      <c r="A29" s="78"/>
    </row>
  </sheetData>
  <sheetProtection/>
  <mergeCells count="11">
    <mergeCell ref="L4:L7"/>
    <mergeCell ref="I5:K5"/>
    <mergeCell ref="B21:D21"/>
    <mergeCell ref="J21:L21"/>
    <mergeCell ref="A1:A29"/>
    <mergeCell ref="B1:L1"/>
    <mergeCell ref="B2:L2"/>
    <mergeCell ref="B4:B7"/>
    <mergeCell ref="C4:E5"/>
    <mergeCell ref="F4:H5"/>
    <mergeCell ref="I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2013-02-13T10:51:32Z</cp:lastPrinted>
  <dcterms:created xsi:type="dcterms:W3CDTF">2003-07-07T10:02:20Z</dcterms:created>
  <dcterms:modified xsi:type="dcterms:W3CDTF">2013-04-08T08:50:41Z</dcterms:modified>
  <cp:category/>
  <cp:version/>
  <cp:contentType/>
  <cp:contentStatus/>
</cp:coreProperties>
</file>