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9585" firstSheet="1" activeTab="2"/>
  </bookViews>
  <sheets>
    <sheet name="Sheet1" sheetId="1" r:id="rId1"/>
    <sheet name="Chart1" sheetId="2" r:id="rId2"/>
    <sheet name="nebo" sheetId="3" r:id="rId3"/>
  </sheets>
  <definedNames>
    <definedName name="_xlnm.Print_Area" localSheetId="2">'nebo'!$A$4:$L$22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<sst xmlns="http://schemas.openxmlformats.org/spreadsheetml/2006/main" count="89" uniqueCount="54">
  <si>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</si>
  <si>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</si>
  <si>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</si>
  <si>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</si>
  <si>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</si>
  <si>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</si>
  <si>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</si>
  <si>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</si>
  <si>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</si>
  <si>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</si>
  <si>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</si>
  <si>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</si>
  <si>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</si>
  <si>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</si>
  <si>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</si>
  <si>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</si>
  <si>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</si>
  <si>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</si>
  <si>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</si>
  <si>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</si>
  <si>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</si>
  <si>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</si>
  <si>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</si>
  <si>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</si>
  <si>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</si>
  <si>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</si>
  <si>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</si>
  <si>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</si>
  <si>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</si>
  <si>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</si>
  <si>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</si>
  <si>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</si>
  <si>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</si>
  <si>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</si>
  <si>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</si>
  <si>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</si>
  <si>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</si>
  <si>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</si>
  <si>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</si>
  <si>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</si>
  <si>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</si>
  <si>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</si>
  <si>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</si>
  <si>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</si>
  <si>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</si>
  <si>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</si>
  <si>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</si>
  <si>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</si>
  <si>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</si>
  <si>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كانون اول</t>
  </si>
  <si>
    <t>December</t>
  </si>
  <si>
    <t>Relative Change20/21</t>
  </si>
  <si>
    <t xml:space="preserve">جدول 6.5 عدد زوار جبل نيبو الشهري حسب الجنسية 2021- 2020  </t>
  </si>
  <si>
    <t>Table 5.6 Monthly Number of Visitors to Mount Nebo by Nationality, 2020 -2021*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</si>
</sst>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5" fillId="38" borderId="16" xfId="0" applyFont="1" applyFill="1" applyBorder="1" applyAlignment="1">
      <alignment/>
    </xf>
    <xf numFmtId="0" fontId="15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20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 vertical="center"/>
    </xf>
    <xf numFmtId="9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5" fillId="38" borderId="0" xfId="0" applyNumberFormat="1" applyFont="1" applyFill="1" applyAlignment="1">
      <alignment/>
    </xf>
    <xf numFmtId="3" fontId="53" fillId="38" borderId="29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عدد زوار جبل نيبو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nebo!$F$4:$F$6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nebo!$F$7:$F$20</c:f>
              <c:numCache>
                <c:ptCount val="14"/>
                <c:pt idx="1">
                  <c:v>559</c:v>
                </c:pt>
                <c:pt idx="2">
                  <c:v>708</c:v>
                </c:pt>
                <c:pt idx="3">
                  <c:v>428</c:v>
                </c:pt>
                <c:pt idx="4">
                  <c:v>498</c:v>
                </c:pt>
                <c:pt idx="5">
                  <c:v>2441</c:v>
                </c:pt>
                <c:pt idx="6">
                  <c:v>2296</c:v>
                </c:pt>
                <c:pt idx="7">
                  <c:v>4139</c:v>
                </c:pt>
                <c:pt idx="8">
                  <c:v>7589</c:v>
                </c:pt>
                <c:pt idx="9">
                  <c:v>10155</c:v>
                </c:pt>
                <c:pt idx="10">
                  <c:v>20142</c:v>
                </c:pt>
                <c:pt idx="11">
                  <c:v>20157</c:v>
                </c:pt>
                <c:pt idx="12">
                  <c:v>13353</c:v>
                </c:pt>
                <c:pt idx="13">
                  <c:v>82465</c:v>
                </c:pt>
              </c:numCache>
            </c:numRef>
          </c:val>
        </c:ser>
        <c:ser>
          <c:idx val="1"/>
          <c:order val="1"/>
          <c:tx>
            <c:strRef>
              <c:f>nebo!$G$4:$G$6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nebo!$G$7:$G$20</c:f>
              <c:numCache>
                <c:ptCount val="14"/>
                <c:pt idx="1">
                  <c:v>1552</c:v>
                </c:pt>
                <c:pt idx="2">
                  <c:v>2773</c:v>
                </c:pt>
                <c:pt idx="3">
                  <c:v>2518</c:v>
                </c:pt>
                <c:pt idx="4">
                  <c:v>2333</c:v>
                </c:pt>
                <c:pt idx="5">
                  <c:v>2945</c:v>
                </c:pt>
                <c:pt idx="6">
                  <c:v>3181</c:v>
                </c:pt>
                <c:pt idx="7">
                  <c:v>4591</c:v>
                </c:pt>
                <c:pt idx="8">
                  <c:v>3668</c:v>
                </c:pt>
                <c:pt idx="9">
                  <c:v>3470</c:v>
                </c:pt>
                <c:pt idx="10">
                  <c:v>4919</c:v>
                </c:pt>
                <c:pt idx="11">
                  <c:v>3067</c:v>
                </c:pt>
                <c:pt idx="12">
                  <c:v>2121</c:v>
                </c:pt>
                <c:pt idx="13">
                  <c:v>37138</c:v>
                </c:pt>
              </c:numCache>
            </c:numRef>
          </c:val>
        </c:ser>
        <c:ser>
          <c:idx val="2"/>
          <c:order val="2"/>
          <c:tx>
            <c:strRef>
              <c:f>nebo!$H$4:$H$6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nebo!$H$7:$H$20</c:f>
              <c:numCache>
                <c:ptCount val="14"/>
                <c:pt idx="1">
                  <c:v>2111</c:v>
                </c:pt>
                <c:pt idx="2">
                  <c:v>3481</c:v>
                </c:pt>
                <c:pt idx="3">
                  <c:v>2946</c:v>
                </c:pt>
                <c:pt idx="4">
                  <c:v>2831</c:v>
                </c:pt>
                <c:pt idx="5">
                  <c:v>5386</c:v>
                </c:pt>
                <c:pt idx="6">
                  <c:v>5477</c:v>
                </c:pt>
                <c:pt idx="7">
                  <c:v>8730</c:v>
                </c:pt>
                <c:pt idx="8">
                  <c:v>11257</c:v>
                </c:pt>
                <c:pt idx="9">
                  <c:v>13625</c:v>
                </c:pt>
                <c:pt idx="10">
                  <c:v>25061</c:v>
                </c:pt>
                <c:pt idx="11">
                  <c:v>23224</c:v>
                </c:pt>
                <c:pt idx="12">
                  <c:v>15474</c:v>
                </c:pt>
                <c:pt idx="13">
                  <c:v>119603</c:v>
                </c:pt>
              </c:numCache>
            </c:numRef>
          </c:val>
        </c:ser>
        <c:overlap val="-27"/>
        <c:gapWidth val="219"/>
        <c:axId val="51505008"/>
        <c:axId val="60891889"/>
      </c:barChart>
      <c:catAx>
        <c:axId val="5150500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515050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24"/>
  <sheetViews>
    <sheetView rightToLeft="1" tabSelected="1" zoomScalePageLayoutView="0" workbookViewId="0" topLeftCell="A10">
      <selection activeCell="F23" sqref="F23"/>
    </sheetView>
  </sheetViews>
  <sheetFormatPr defaultColWidth="9.140625" defaultRowHeight="32.25" customHeight="1"/>
  <cols>
    <col min="1" max="1" width="9.140625" style="28" customWidth="1"/>
    <col min="2" max="2" width="12.7109375" style="27" customWidth="1"/>
    <col min="3" max="8" width="9.140625" style="27" customWidth="1"/>
    <col min="9" max="10" width="9.140625" style="28" customWidth="1"/>
    <col min="11" max="11" width="11.28125" style="28" customWidth="1"/>
    <col min="12" max="12" width="11.140625" style="27" customWidth="1"/>
    <col min="13" max="14" width="9.140625" style="27" customWidth="1"/>
    <col min="15" max="16384" width="9.140625" style="28" customWidth="1"/>
  </cols>
  <sheetData>
    <row r="1" spans="2:14" s="25" customFormat="1" ht="24" customHeight="1">
      <c r="B1" s="76" t="s">
        <v>52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3"/>
      <c r="N1" s="33"/>
    </row>
    <row r="2" spans="2:14" s="25" customFormat="1" ht="21" customHeight="1">
      <c r="B2" s="76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3"/>
      <c r="N2" s="33"/>
    </row>
    <row r="3" spans="2:14" s="25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20" s="26" customFormat="1" ht="32.25" customHeight="1">
      <c r="B4" s="69" t="s">
        <v>22</v>
      </c>
      <c r="C4" s="78">
        <v>2020</v>
      </c>
      <c r="D4" s="79"/>
      <c r="E4" s="80"/>
      <c r="F4" s="78">
        <v>2021</v>
      </c>
      <c r="G4" s="79"/>
      <c r="H4" s="80"/>
      <c r="I4" s="84" t="s">
        <v>42</v>
      </c>
      <c r="J4" s="85"/>
      <c r="K4" s="86"/>
      <c r="L4" s="69" t="s">
        <v>24</v>
      </c>
      <c r="T4" s="28"/>
    </row>
    <row r="5" spans="2:12" s="27" customFormat="1" ht="32.25" customHeight="1" thickBot="1">
      <c r="B5" s="70"/>
      <c r="C5" s="81"/>
      <c r="D5" s="82"/>
      <c r="E5" s="83"/>
      <c r="F5" s="81"/>
      <c r="G5" s="82"/>
      <c r="H5" s="83"/>
      <c r="I5" s="71" t="s">
        <v>51</v>
      </c>
      <c r="J5" s="72"/>
      <c r="K5" s="73"/>
      <c r="L5" s="70"/>
    </row>
    <row r="6" spans="2:12" s="27" customFormat="1" ht="25.5" customHeight="1">
      <c r="B6" s="70"/>
      <c r="C6" s="39" t="s">
        <v>37</v>
      </c>
      <c r="D6" s="40" t="s">
        <v>38</v>
      </c>
      <c r="E6" s="41" t="s">
        <v>39</v>
      </c>
      <c r="F6" s="42" t="s">
        <v>37</v>
      </c>
      <c r="G6" s="40" t="s">
        <v>38</v>
      </c>
      <c r="H6" s="38" t="s">
        <v>39</v>
      </c>
      <c r="I6" s="42" t="s">
        <v>37</v>
      </c>
      <c r="J6" s="43" t="s">
        <v>38</v>
      </c>
      <c r="K6" s="44" t="s">
        <v>39</v>
      </c>
      <c r="L6" s="70"/>
    </row>
    <row r="7" spans="2:14" ht="22.5" customHeight="1" thickBot="1">
      <c r="B7" s="77"/>
      <c r="C7" s="24" t="s">
        <v>35</v>
      </c>
      <c r="D7" s="36" t="s">
        <v>36</v>
      </c>
      <c r="E7" s="46" t="s">
        <v>23</v>
      </c>
      <c r="F7" s="37"/>
      <c r="G7" s="45"/>
      <c r="H7" s="46"/>
      <c r="I7" s="37" t="s">
        <v>35</v>
      </c>
      <c r="J7" s="31" t="s">
        <v>36</v>
      </c>
      <c r="K7" s="32" t="s">
        <v>23</v>
      </c>
      <c r="L7" s="70"/>
      <c r="M7" s="28"/>
      <c r="N7" s="28"/>
    </row>
    <row r="8" spans="2:15" ht="27" customHeight="1">
      <c r="B8" s="21" t="s">
        <v>43</v>
      </c>
      <c r="C8" s="56">
        <v>34381</v>
      </c>
      <c r="D8" s="50">
        <v>1624</v>
      </c>
      <c r="E8" s="52">
        <v>36005</v>
      </c>
      <c r="F8" s="56">
        <v>559</v>
      </c>
      <c r="G8" s="50">
        <v>1552</v>
      </c>
      <c r="H8" s="52">
        <v>2111</v>
      </c>
      <c r="I8" s="48">
        <f>(F8-C8)/C8</f>
        <v>-0.9837410197492801</v>
      </c>
      <c r="J8" s="48">
        <f aca="true" t="shared" si="0" ref="J8:K10">(G8-D8)/D8</f>
        <v>-0.04433497536945813</v>
      </c>
      <c r="K8" s="48">
        <f t="shared" si="0"/>
        <v>-0.9413692542702402</v>
      </c>
      <c r="L8" s="53" t="s">
        <v>11</v>
      </c>
      <c r="M8" s="59"/>
      <c r="N8" s="59"/>
      <c r="O8" s="59"/>
    </row>
    <row r="9" spans="2:14" ht="27" customHeight="1">
      <c r="B9" s="22" t="s">
        <v>44</v>
      </c>
      <c r="C9" s="57">
        <v>45249</v>
      </c>
      <c r="D9" s="47">
        <v>2405</v>
      </c>
      <c r="E9" s="35">
        <v>47654</v>
      </c>
      <c r="F9" s="57">
        <v>708</v>
      </c>
      <c r="G9" s="47">
        <v>2773</v>
      </c>
      <c r="H9" s="35">
        <v>3481</v>
      </c>
      <c r="I9" s="49">
        <f aca="true" t="shared" si="1" ref="I9:I19">(F9-C9)/C9</f>
        <v>-0.9843532453755884</v>
      </c>
      <c r="J9" s="49">
        <f t="shared" si="0"/>
        <v>0.15301455301455302</v>
      </c>
      <c r="K9" s="49">
        <f t="shared" si="0"/>
        <v>-0.926952616779284</v>
      </c>
      <c r="L9" s="54" t="s">
        <v>12</v>
      </c>
      <c r="M9" s="28"/>
      <c r="N9" s="28"/>
    </row>
    <row r="10" spans="2:14" ht="27" customHeight="1">
      <c r="B10" s="22" t="s">
        <v>45</v>
      </c>
      <c r="C10" s="57">
        <v>16990</v>
      </c>
      <c r="D10" s="47">
        <v>669</v>
      </c>
      <c r="E10" s="35">
        <v>17659</v>
      </c>
      <c r="F10" s="57">
        <v>428</v>
      </c>
      <c r="G10" s="47">
        <v>2518</v>
      </c>
      <c r="H10" s="35">
        <v>2946</v>
      </c>
      <c r="I10" s="49">
        <f t="shared" si="1"/>
        <v>-0.9748087110064744</v>
      </c>
      <c r="J10" s="49">
        <f t="shared" si="0"/>
        <v>2.7638266068759343</v>
      </c>
      <c r="K10" s="49">
        <f t="shared" si="0"/>
        <v>-0.8331728863469052</v>
      </c>
      <c r="L10" s="54" t="s">
        <v>13</v>
      </c>
      <c r="M10" s="28"/>
      <c r="N10" s="28"/>
    </row>
    <row r="11" spans="2:14" ht="27" customHeight="1">
      <c r="B11" s="22" t="s">
        <v>46</v>
      </c>
      <c r="C11" s="57">
        <v>0</v>
      </c>
      <c r="D11" s="47">
        <v>0</v>
      </c>
      <c r="E11" s="35">
        <v>0</v>
      </c>
      <c r="F11" s="57">
        <v>498</v>
      </c>
      <c r="G11" s="47">
        <v>2333</v>
      </c>
      <c r="H11" s="35">
        <v>2831</v>
      </c>
      <c r="I11" s="49" t="e">
        <f t="shared" si="1"/>
        <v>#DIV/0!</v>
      </c>
      <c r="J11" s="49" t="e">
        <f aca="true" t="shared" si="2" ref="J11:J19">(G11-D11)/D11</f>
        <v>#DIV/0!</v>
      </c>
      <c r="K11" s="49" t="e">
        <f aca="true" t="shared" si="3" ref="K11:K19">(H11-E11)/E11</f>
        <v>#DIV/0!</v>
      </c>
      <c r="L11" s="54" t="s">
        <v>14</v>
      </c>
      <c r="M11" s="28"/>
      <c r="N11" s="28"/>
    </row>
    <row r="12" spans="2:14" ht="27" customHeight="1">
      <c r="B12" s="22" t="s">
        <v>47</v>
      </c>
      <c r="C12" s="57">
        <v>0</v>
      </c>
      <c r="D12" s="47">
        <v>0</v>
      </c>
      <c r="E12" s="35">
        <v>0</v>
      </c>
      <c r="F12" s="57">
        <v>2441</v>
      </c>
      <c r="G12" s="47">
        <v>2945</v>
      </c>
      <c r="H12" s="35">
        <v>5386</v>
      </c>
      <c r="I12" s="49" t="e">
        <f t="shared" si="1"/>
        <v>#DIV/0!</v>
      </c>
      <c r="J12" s="49" t="e">
        <f t="shared" si="2"/>
        <v>#DIV/0!</v>
      </c>
      <c r="K12" s="49" t="e">
        <f t="shared" si="3"/>
        <v>#DIV/0!</v>
      </c>
      <c r="L12" s="54" t="s">
        <v>15</v>
      </c>
      <c r="M12" s="28"/>
      <c r="N12" s="28"/>
    </row>
    <row r="13" spans="2:14" ht="27" customHeight="1">
      <c r="B13" s="22" t="s">
        <v>48</v>
      </c>
      <c r="C13" s="57">
        <v>251</v>
      </c>
      <c r="D13" s="47">
        <v>2071</v>
      </c>
      <c r="E13" s="35">
        <v>2322</v>
      </c>
      <c r="F13" s="57">
        <v>2296</v>
      </c>
      <c r="G13" s="47">
        <v>3181</v>
      </c>
      <c r="H13" s="35">
        <v>5477</v>
      </c>
      <c r="I13" s="49">
        <f t="shared" si="1"/>
        <v>8.147410358565738</v>
      </c>
      <c r="J13" s="49">
        <f t="shared" si="2"/>
        <v>0.5359729599227426</v>
      </c>
      <c r="K13" s="49">
        <f t="shared" si="3"/>
        <v>1.3587424633936263</v>
      </c>
      <c r="L13" s="54" t="s">
        <v>16</v>
      </c>
      <c r="M13" s="28"/>
      <c r="N13" s="28"/>
    </row>
    <row r="14" spans="2:14" ht="27" customHeight="1">
      <c r="B14" s="22" t="s">
        <v>26</v>
      </c>
      <c r="C14" s="57">
        <v>174</v>
      </c>
      <c r="D14" s="47">
        <v>2839</v>
      </c>
      <c r="E14" s="35">
        <v>3013</v>
      </c>
      <c r="F14" s="57">
        <v>4139</v>
      </c>
      <c r="G14" s="47">
        <v>4591</v>
      </c>
      <c r="H14" s="35">
        <v>8730</v>
      </c>
      <c r="I14" s="49">
        <f t="shared" si="1"/>
        <v>22.78735632183908</v>
      </c>
      <c r="J14" s="49">
        <f t="shared" si="2"/>
        <v>0.6171187037689327</v>
      </c>
      <c r="K14" s="49">
        <f t="shared" si="3"/>
        <v>1.8974444075672088</v>
      </c>
      <c r="L14" s="54" t="s">
        <v>17</v>
      </c>
      <c r="M14" s="28"/>
      <c r="N14" s="28"/>
    </row>
    <row r="15" spans="2:14" ht="27" customHeight="1">
      <c r="B15" s="22" t="s">
        <v>27</v>
      </c>
      <c r="C15" s="57">
        <v>79</v>
      </c>
      <c r="D15" s="47">
        <v>3574</v>
      </c>
      <c r="E15" s="35">
        <v>3653</v>
      </c>
      <c r="F15" s="62">
        <v>7589</v>
      </c>
      <c r="G15" s="47">
        <v>3668</v>
      </c>
      <c r="H15" s="35">
        <v>11257</v>
      </c>
      <c r="I15" s="49">
        <f t="shared" si="1"/>
        <v>95.0632911392405</v>
      </c>
      <c r="J15" s="49">
        <f t="shared" si="2"/>
        <v>0.02630106323447118</v>
      </c>
      <c r="K15" s="49">
        <f t="shared" si="3"/>
        <v>2.081576786203121</v>
      </c>
      <c r="L15" s="54" t="s">
        <v>31</v>
      </c>
      <c r="M15" s="28"/>
      <c r="N15" s="28"/>
    </row>
    <row r="16" spans="2:14" ht="27" customHeight="1">
      <c r="B16" s="22" t="s">
        <v>28</v>
      </c>
      <c r="C16" s="57">
        <v>220</v>
      </c>
      <c r="D16" s="47">
        <v>800</v>
      </c>
      <c r="E16" s="35">
        <v>1020</v>
      </c>
      <c r="F16" s="57">
        <v>10155</v>
      </c>
      <c r="G16" s="47">
        <v>3470</v>
      </c>
      <c r="H16" s="35">
        <f>SUM(F16:G16)</f>
        <v>13625</v>
      </c>
      <c r="I16" s="49">
        <f t="shared" si="1"/>
        <v>45.15909090909091</v>
      </c>
      <c r="J16" s="49">
        <f t="shared" si="2"/>
        <v>3.3375</v>
      </c>
      <c r="K16" s="49">
        <f t="shared" si="3"/>
        <v>12.357843137254902</v>
      </c>
      <c r="L16" s="54" t="s">
        <v>32</v>
      </c>
      <c r="M16" s="28"/>
      <c r="N16" s="28"/>
    </row>
    <row r="17" spans="2:14" ht="27" customHeight="1">
      <c r="B17" s="22" t="s">
        <v>29</v>
      </c>
      <c r="C17" s="57">
        <v>297</v>
      </c>
      <c r="D17" s="47">
        <v>1182</v>
      </c>
      <c r="E17" s="35">
        <f>C17+D17</f>
        <v>1479</v>
      </c>
      <c r="F17" s="57">
        <v>20142</v>
      </c>
      <c r="G17" s="47">
        <v>4919</v>
      </c>
      <c r="H17" s="35">
        <v>25061</v>
      </c>
      <c r="I17" s="49">
        <f t="shared" si="1"/>
        <v>66.81818181818181</v>
      </c>
      <c r="J17" s="49">
        <f t="shared" si="2"/>
        <v>3.161590524534687</v>
      </c>
      <c r="K17" s="49">
        <f t="shared" si="3"/>
        <v>15.944557133198106</v>
      </c>
      <c r="L17" s="55" t="s">
        <v>33</v>
      </c>
      <c r="M17" s="61"/>
      <c r="N17" s="28"/>
    </row>
    <row r="18" spans="2:14" ht="27" customHeight="1">
      <c r="B18" s="22" t="s">
        <v>30</v>
      </c>
      <c r="C18" s="57">
        <v>256</v>
      </c>
      <c r="D18" s="47">
        <v>810</v>
      </c>
      <c r="E18" s="35">
        <f>D18+C18</f>
        <v>1066</v>
      </c>
      <c r="F18" s="57">
        <v>20157</v>
      </c>
      <c r="G18" s="47">
        <v>3067</v>
      </c>
      <c r="H18" s="35">
        <f>SUM(F18:G18)</f>
        <v>23224</v>
      </c>
      <c r="I18" s="49">
        <f t="shared" si="1"/>
        <v>77.73828125</v>
      </c>
      <c r="J18" s="49">
        <f t="shared" si="2"/>
        <v>2.78641975308642</v>
      </c>
      <c r="K18" s="49">
        <f t="shared" si="3"/>
        <v>20.786116322701687</v>
      </c>
      <c r="L18" s="55" t="s">
        <v>34</v>
      </c>
      <c r="M18" s="28"/>
      <c r="N18" s="28"/>
    </row>
    <row r="19" spans="2:14" ht="27" customHeight="1" thickBot="1">
      <c r="B19" s="22" t="s">
        <v>49</v>
      </c>
      <c r="C19" s="57">
        <v>342</v>
      </c>
      <c r="D19" s="47">
        <v>1206</v>
      </c>
      <c r="E19" s="35">
        <f>D19+C19</f>
        <v>1548</v>
      </c>
      <c r="F19" s="57">
        <f>H19-G19</f>
        <v>13353</v>
      </c>
      <c r="G19" s="47">
        <v>2121</v>
      </c>
      <c r="H19" s="35">
        <v>15474</v>
      </c>
      <c r="I19" s="49">
        <f t="shared" si="1"/>
        <v>38.04385964912281</v>
      </c>
      <c r="J19" s="49">
        <f t="shared" si="2"/>
        <v>0.7587064676616916</v>
      </c>
      <c r="K19" s="49">
        <f t="shared" si="3"/>
        <v>8.996124031007753</v>
      </c>
      <c r="L19" s="55" t="s">
        <v>50</v>
      </c>
      <c r="M19" s="28"/>
      <c r="N19" s="28"/>
    </row>
    <row r="20" spans="2:14" ht="27" customHeight="1" thickBot="1">
      <c r="B20" s="23" t="s">
        <v>25</v>
      </c>
      <c r="C20" s="34">
        <f>SUM(C8:C19)</f>
        <v>98239</v>
      </c>
      <c r="D20" s="34">
        <f>SUM(D8:D19)</f>
        <v>17180</v>
      </c>
      <c r="E20" s="34">
        <f>SUM(E8:E19)</f>
        <v>115419</v>
      </c>
      <c r="F20" s="34">
        <f>SUM(F8:F19)</f>
        <v>82465</v>
      </c>
      <c r="G20" s="34">
        <f>SUM(G8:G19)</f>
        <v>37138</v>
      </c>
      <c r="H20" s="34">
        <f>SUM(H8:H19)</f>
        <v>119603</v>
      </c>
      <c r="I20" s="51">
        <f>(F20-C20)/C20</f>
        <v>-0.16056759535418724</v>
      </c>
      <c r="J20" s="51">
        <f>(G20-D20)/D20</f>
        <v>1.161699650756694</v>
      </c>
      <c r="K20" s="51">
        <f>(H20-E20)/E20</f>
        <v>0.03625053067519213</v>
      </c>
      <c r="L20" s="58" t="s">
        <v>23</v>
      </c>
      <c r="M20" s="28"/>
      <c r="N20" s="28"/>
    </row>
    <row r="21" spans="2:12" ht="12.75" customHeight="1">
      <c r="B21" s="74" t="s">
        <v>40</v>
      </c>
      <c r="C21" s="74"/>
      <c r="D21" s="74"/>
      <c r="F21" s="60"/>
      <c r="J21" s="75" t="s">
        <v>41</v>
      </c>
      <c r="K21" s="75"/>
      <c r="L21" s="75"/>
    </row>
    <row r="22" spans="2:12" ht="11.25" customHeight="1">
      <c r="B22" s="29"/>
      <c r="L22" s="30"/>
    </row>
    <row r="23" spans="6:11" ht="32.25" customHeight="1">
      <c r="F23" s="60"/>
      <c r="J23" s="27"/>
      <c r="K23" s="27"/>
    </row>
    <row r="24" spans="9:12" ht="32.25" customHeight="1">
      <c r="I24" s="61"/>
      <c r="J24" s="27"/>
      <c r="K24" s="27"/>
      <c r="L24" s="26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2021-07-29T06:41:22Z</cp:lastPrinted>
  <dcterms:created xsi:type="dcterms:W3CDTF">2003-07-07T10:02:20Z</dcterms:created>
  <dcterms:modified xsi:type="dcterms:W3CDTF">2022-01-03T10:06:20Z</dcterms:modified>
  <cp:category/>
  <cp:version/>
  <cp:contentType/>
  <cp:contentStatus/>
</cp:coreProperties>
</file>