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35" windowWidth="11385" windowHeight="9090" tabRatio="980" firstSheet="1" activeTab="1"/>
  </bookViews>
  <sheets>
    <sheet name="Sheet1" sheetId="1" r:id="rId1"/>
    <sheet name="madaba map" sheetId="2" r:id="rId2"/>
  </sheets>
  <definedNames>
    <definedName name="_xlnm.Print_Area" localSheetId="1">'madaba map'!$A$1:$L$23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<sst xmlns="http://schemas.openxmlformats.org/spreadsheetml/2006/main" count="89" uniqueCount="54">
  <si>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</si>
  <si>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</si>
  <si>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</si>
  <si>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</si>
  <si>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</si>
  <si>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</si>
  <si>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</si>
  <si>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</si>
  <si>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</si>
  <si>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</si>
  <si>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</si>
  <si>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</si>
  <si>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</si>
  <si>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</si>
  <si>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</si>
  <si>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</si>
  <si>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</si>
  <si>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</si>
  <si>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</si>
  <si>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</si>
  <si>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</si>
  <si>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</si>
  <si>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</si>
  <si>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</si>
  <si>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</si>
  <si>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</si>
  <si>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</si>
  <si>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</si>
  <si>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</si>
  <si>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</si>
  <si>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</si>
  <si>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</si>
  <si>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</si>
  <si>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</si>
  <si>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</si>
  <si>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</si>
  <si>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</si>
  <si>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</si>
  <si>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</si>
  <si>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</si>
  <si>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</si>
  <si>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</si>
  <si>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</si>
  <si>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</si>
  <si>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</si>
  <si>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</si>
  <si>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</si>
  <si>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</si>
  <si>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</si>
  <si>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</si>
  <si>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</si>
  <si>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جدول 8.5 عدد زوار مادبا - الخارطة الشهري حسب الجنسية 2022 -2021*   </t>
  </si>
  <si>
    <t>Table 5.8 Monthly Number of Visitors to Madaba - Map by Nationality, 2021-2022*</t>
  </si>
  <si>
    <t>Relative Change21/22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</si>
</sst>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19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0" fontId="15" fillId="39" borderId="13" xfId="0" applyFont="1" applyFill="1" applyBorder="1" applyAlignment="1">
      <alignment horizontal="left" vertical="center"/>
    </xf>
    <xf numFmtId="0" fontId="16" fillId="38" borderId="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3" fillId="38" borderId="20" xfId="0" applyFont="1" applyFill="1" applyBorder="1" applyAlignment="1">
      <alignment horizontal="left"/>
    </xf>
    <xf numFmtId="208" fontId="12" fillId="38" borderId="24" xfId="0" applyNumberFormat="1" applyFont="1" applyFill="1" applyBorder="1" applyAlignment="1">
      <alignment horizontal="center"/>
    </xf>
    <xf numFmtId="208" fontId="12" fillId="38" borderId="25" xfId="0" applyNumberFormat="1" applyFont="1" applyFill="1" applyBorder="1" applyAlignment="1">
      <alignment horizontal="center"/>
    </xf>
    <xf numFmtId="208" fontId="12" fillId="38" borderId="26" xfId="0" applyNumberFormat="1" applyFont="1" applyFill="1" applyBorder="1" applyAlignment="1">
      <alignment horizontal="center"/>
    </xf>
    <xf numFmtId="208" fontId="12" fillId="38" borderId="19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3" fontId="12" fillId="38" borderId="2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 vertical="center"/>
    </xf>
    <xf numFmtId="0" fontId="12" fillId="38" borderId="0" xfId="0" applyFont="1" applyFill="1" applyAlignment="1">
      <alignment horizontal="right" readingOrder="2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208" fontId="12" fillId="38" borderId="29" xfId="0" applyNumberFormat="1" applyFont="1" applyFill="1" applyBorder="1" applyAlignment="1">
      <alignment horizontal="center"/>
    </xf>
    <xf numFmtId="0" fontId="13" fillId="38" borderId="27" xfId="0" applyFont="1" applyFill="1" applyBorder="1" applyAlignment="1">
      <alignment horizontal="center"/>
    </xf>
    <xf numFmtId="0" fontId="13" fillId="38" borderId="20" xfId="0" applyFont="1" applyFill="1" applyBorder="1" applyAlignment="1">
      <alignment horizontal="center"/>
    </xf>
    <xf numFmtId="0" fontId="14" fillId="38" borderId="24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4" fillId="38" borderId="29" xfId="0" applyFont="1" applyFill="1" applyBorder="1" applyAlignment="1">
      <alignment horizontal="center"/>
    </xf>
    <xf numFmtId="208" fontId="5" fillId="33" borderId="28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9" t="s">
        <v>18</v>
      </c>
      <c r="C1" s="60"/>
      <c r="D1" s="61"/>
      <c r="E1" s="62" t="s">
        <v>1</v>
      </c>
      <c r="F1" s="63"/>
      <c r="G1" s="64"/>
      <c r="H1" s="59" t="s">
        <v>2</v>
      </c>
      <c r="I1" s="60"/>
      <c r="J1" s="61"/>
      <c r="K1" s="59" t="s">
        <v>3</v>
      </c>
      <c r="L1" s="60"/>
      <c r="M1" s="61"/>
      <c r="N1" s="59" t="s">
        <v>4</v>
      </c>
      <c r="O1" s="60"/>
      <c r="P1" s="61"/>
      <c r="Q1" s="59" t="s">
        <v>5</v>
      </c>
      <c r="R1" s="60"/>
      <c r="S1" s="61"/>
      <c r="T1" s="59" t="s">
        <v>6</v>
      </c>
      <c r="U1" s="60"/>
      <c r="V1" s="6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rightToLeft="1" tabSelected="1" zoomScalePageLayoutView="0" workbookViewId="0" topLeftCell="A16">
      <selection activeCell="H25" sqref="H25"/>
    </sheetView>
  </sheetViews>
  <sheetFormatPr defaultColWidth="9.140625" defaultRowHeight="12.75"/>
  <cols>
    <col min="1" max="1" width="4.140625" style="26" customWidth="1"/>
    <col min="2" max="2" width="14.28125" style="25" customWidth="1"/>
    <col min="3" max="4" width="9.140625" style="25" customWidth="1"/>
    <col min="5" max="5" width="11.140625" style="25" customWidth="1"/>
    <col min="6" max="7" width="9.140625" style="25" customWidth="1"/>
    <col min="8" max="8" width="9.8515625" style="25" customWidth="1"/>
    <col min="9" max="9" width="11.140625" style="26" customWidth="1"/>
    <col min="10" max="10" width="10.8515625" style="26" customWidth="1"/>
    <col min="11" max="11" width="11.00390625" style="26" customWidth="1"/>
    <col min="12" max="12" width="13.28125" style="25" customWidth="1"/>
    <col min="13" max="13" width="9.140625" style="25" customWidth="1"/>
    <col min="14" max="16384" width="9.140625" style="26" customWidth="1"/>
  </cols>
  <sheetData>
    <row r="1" spans="1:13" s="23" customFormat="1" ht="30" customHeight="1">
      <c r="A1" s="43"/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30"/>
    </row>
    <row r="2" spans="1:13" s="23" customFormat="1" ht="15.75">
      <c r="A2" s="43"/>
      <c r="B2" s="70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0"/>
    </row>
    <row r="3" spans="1:13" s="23" customFormat="1" ht="13.5" thickBot="1">
      <c r="A3" s="4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8" s="24" customFormat="1" ht="15.75">
      <c r="A4" s="43"/>
      <c r="B4" s="71" t="s">
        <v>22</v>
      </c>
      <c r="C4" s="74">
        <v>2021</v>
      </c>
      <c r="D4" s="75"/>
      <c r="E4" s="76"/>
      <c r="F4" s="74">
        <v>2022</v>
      </c>
      <c r="G4" s="75"/>
      <c r="H4" s="76"/>
      <c r="I4" s="80" t="s">
        <v>33</v>
      </c>
      <c r="J4" s="81"/>
      <c r="K4" s="82"/>
      <c r="L4" s="71" t="s">
        <v>24</v>
      </c>
      <c r="R4" s="26"/>
    </row>
    <row r="5" spans="1:12" s="25" customFormat="1" ht="13.5" thickBot="1">
      <c r="A5" s="43"/>
      <c r="B5" s="72"/>
      <c r="C5" s="77"/>
      <c r="D5" s="78"/>
      <c r="E5" s="79"/>
      <c r="F5" s="77"/>
      <c r="G5" s="78"/>
      <c r="H5" s="79"/>
      <c r="I5" s="65" t="s">
        <v>53</v>
      </c>
      <c r="J5" s="66"/>
      <c r="K5" s="67"/>
      <c r="L5" s="72"/>
    </row>
    <row r="6" spans="1:12" s="25" customFormat="1" ht="14.25">
      <c r="A6" s="43"/>
      <c r="B6" s="72"/>
      <c r="C6" s="27" t="s">
        <v>28</v>
      </c>
      <c r="D6" s="28" t="s">
        <v>29</v>
      </c>
      <c r="E6" s="29" t="s">
        <v>30</v>
      </c>
      <c r="F6" s="27" t="s">
        <v>28</v>
      </c>
      <c r="G6" s="28" t="s">
        <v>29</v>
      </c>
      <c r="H6" s="29" t="s">
        <v>30</v>
      </c>
      <c r="I6" s="27" t="s">
        <v>28</v>
      </c>
      <c r="J6" s="28" t="s">
        <v>29</v>
      </c>
      <c r="K6" s="29" t="s">
        <v>30</v>
      </c>
      <c r="L6" s="72"/>
    </row>
    <row r="7" spans="1:13" ht="15.75" customHeight="1" thickBot="1">
      <c r="A7" s="43"/>
      <c r="B7" s="73"/>
      <c r="C7" s="36" t="s">
        <v>26</v>
      </c>
      <c r="D7" s="35" t="s">
        <v>27</v>
      </c>
      <c r="E7" s="37" t="s">
        <v>23</v>
      </c>
      <c r="F7" s="22"/>
      <c r="G7" s="35"/>
      <c r="H7" s="37"/>
      <c r="I7" s="36" t="s">
        <v>26</v>
      </c>
      <c r="J7" s="35" t="s">
        <v>27</v>
      </c>
      <c r="K7" s="37" t="s">
        <v>23</v>
      </c>
      <c r="L7" s="73"/>
      <c r="M7" s="26"/>
    </row>
    <row r="8" spans="1:13" ht="26.25" customHeight="1">
      <c r="A8" s="43"/>
      <c r="B8" s="55" t="s">
        <v>34</v>
      </c>
      <c r="C8" s="47">
        <v>0</v>
      </c>
      <c r="D8" s="46">
        <v>50</v>
      </c>
      <c r="E8" s="44">
        <v>50</v>
      </c>
      <c r="F8" s="47">
        <v>2580</v>
      </c>
      <c r="G8" s="46">
        <v>2487</v>
      </c>
      <c r="H8" s="44">
        <v>5067</v>
      </c>
      <c r="I8" s="41" t="e">
        <f>(F8-C8)/C8</f>
        <v>#DIV/0!</v>
      </c>
      <c r="J8" s="41">
        <f aca="true" t="shared" si="0" ref="J8:K10">(G8-D8)/D8</f>
        <v>48.74</v>
      </c>
      <c r="K8" s="39">
        <f t="shared" si="0"/>
        <v>100.34</v>
      </c>
      <c r="L8" s="53" t="s">
        <v>11</v>
      </c>
      <c r="M8" s="50"/>
    </row>
    <row r="9" spans="1:13" ht="29.25" customHeight="1">
      <c r="A9" s="43"/>
      <c r="B9" s="56" t="s">
        <v>35</v>
      </c>
      <c r="C9" s="32">
        <v>90</v>
      </c>
      <c r="D9" s="31">
        <v>466</v>
      </c>
      <c r="E9" s="45">
        <v>556</v>
      </c>
      <c r="F9" s="32">
        <v>4212</v>
      </c>
      <c r="G9" s="31">
        <v>2668</v>
      </c>
      <c r="H9" s="45">
        <v>6880</v>
      </c>
      <c r="I9" s="42">
        <f aca="true" t="shared" si="1" ref="I9:I19">(F9-C9)/C9</f>
        <v>45.8</v>
      </c>
      <c r="J9" s="42">
        <f t="shared" si="0"/>
        <v>4.725321888412017</v>
      </c>
      <c r="K9" s="40">
        <f t="shared" si="0"/>
        <v>11.37410071942446</v>
      </c>
      <c r="L9" s="54" t="s">
        <v>12</v>
      </c>
      <c r="M9" s="50"/>
    </row>
    <row r="10" spans="1:13" ht="29.25" customHeight="1">
      <c r="A10" s="43"/>
      <c r="B10" s="56" t="s">
        <v>36</v>
      </c>
      <c r="C10" s="32">
        <v>245</v>
      </c>
      <c r="D10" s="31">
        <v>352</v>
      </c>
      <c r="E10" s="45">
        <v>597</v>
      </c>
      <c r="F10" s="32">
        <v>13889</v>
      </c>
      <c r="G10" s="31">
        <v>9320</v>
      </c>
      <c r="H10" s="45">
        <v>23209</v>
      </c>
      <c r="I10" s="42">
        <f t="shared" si="1"/>
        <v>55.689795918367345</v>
      </c>
      <c r="J10" s="42">
        <f t="shared" si="0"/>
        <v>25.477272727272727</v>
      </c>
      <c r="K10" s="40">
        <f t="shared" si="0"/>
        <v>37.87604690117253</v>
      </c>
      <c r="L10" s="54" t="s">
        <v>13</v>
      </c>
      <c r="M10" s="50"/>
    </row>
    <row r="11" spans="1:13" ht="29.25" customHeight="1">
      <c r="A11" s="43"/>
      <c r="B11" s="56" t="s">
        <v>37</v>
      </c>
      <c r="C11" s="32">
        <v>313</v>
      </c>
      <c r="D11" s="31">
        <v>507</v>
      </c>
      <c r="E11" s="45">
        <v>820</v>
      </c>
      <c r="F11" s="32">
        <v>19656</v>
      </c>
      <c r="G11" s="31">
        <v>11478</v>
      </c>
      <c r="H11" s="45">
        <v>31134</v>
      </c>
      <c r="I11" s="42">
        <f t="shared" si="1"/>
        <v>61.798722044728436</v>
      </c>
      <c r="J11" s="42">
        <f aca="true" t="shared" si="2" ref="J11:K20">(G11-D11)/D11</f>
        <v>21.63905325443787</v>
      </c>
      <c r="K11" s="40">
        <f t="shared" si="2"/>
        <v>36.96829268292683</v>
      </c>
      <c r="L11" s="54" t="s">
        <v>14</v>
      </c>
      <c r="M11" s="50"/>
    </row>
    <row r="12" spans="1:13" ht="29.25" customHeight="1">
      <c r="A12" s="43"/>
      <c r="B12" s="56" t="s">
        <v>38</v>
      </c>
      <c r="C12" s="32">
        <v>997</v>
      </c>
      <c r="D12" s="31">
        <v>771</v>
      </c>
      <c r="E12" s="45">
        <v>1768</v>
      </c>
      <c r="F12" s="32">
        <v>17654</v>
      </c>
      <c r="G12" s="31">
        <v>14060</v>
      </c>
      <c r="H12" s="45">
        <v>31714</v>
      </c>
      <c r="I12" s="42">
        <f t="shared" si="1"/>
        <v>16.707121364092277</v>
      </c>
      <c r="J12" s="42">
        <f t="shared" si="2"/>
        <v>17.236057068741893</v>
      </c>
      <c r="K12" s="40">
        <f t="shared" si="2"/>
        <v>16.937782805429865</v>
      </c>
      <c r="L12" s="54" t="s">
        <v>15</v>
      </c>
      <c r="M12" s="50"/>
    </row>
    <row r="13" spans="1:13" ht="29.25" customHeight="1">
      <c r="A13" s="43"/>
      <c r="B13" s="56" t="s">
        <v>39</v>
      </c>
      <c r="C13" s="32">
        <v>500</v>
      </c>
      <c r="D13" s="31">
        <v>775</v>
      </c>
      <c r="E13" s="45">
        <v>1275</v>
      </c>
      <c r="F13" s="32">
        <v>11176</v>
      </c>
      <c r="G13" s="31">
        <v>5213</v>
      </c>
      <c r="H13" s="45">
        <v>16389</v>
      </c>
      <c r="I13" s="42">
        <f t="shared" si="1"/>
        <v>21.352</v>
      </c>
      <c r="J13" s="42">
        <f t="shared" si="2"/>
        <v>5.726451612903226</v>
      </c>
      <c r="K13" s="40">
        <f t="shared" si="2"/>
        <v>11.854117647058823</v>
      </c>
      <c r="L13" s="54" t="s">
        <v>16</v>
      </c>
      <c r="M13" s="50"/>
    </row>
    <row r="14" spans="1:13" ht="29.25" customHeight="1">
      <c r="A14" s="43"/>
      <c r="B14" s="56" t="s">
        <v>40</v>
      </c>
      <c r="C14" s="32">
        <v>498</v>
      </c>
      <c r="D14" s="31">
        <v>113</v>
      </c>
      <c r="E14" s="45">
        <v>611</v>
      </c>
      <c r="F14" s="32">
        <v>6613</v>
      </c>
      <c r="G14" s="31">
        <v>6694</v>
      </c>
      <c r="H14" s="45">
        <v>13307</v>
      </c>
      <c r="I14" s="42">
        <f t="shared" si="1"/>
        <v>12.279116465863455</v>
      </c>
      <c r="J14" s="42">
        <f t="shared" si="2"/>
        <v>58.23893805309734</v>
      </c>
      <c r="K14" s="40">
        <f t="shared" si="2"/>
        <v>20.779050736497545</v>
      </c>
      <c r="L14" s="54" t="s">
        <v>17</v>
      </c>
      <c r="M14" s="50"/>
    </row>
    <row r="15" spans="1:13" ht="29.25" customHeight="1">
      <c r="A15" s="43"/>
      <c r="B15" s="56" t="s">
        <v>41</v>
      </c>
      <c r="C15" s="32">
        <v>2168</v>
      </c>
      <c r="D15" s="31">
        <v>442</v>
      </c>
      <c r="E15" s="45">
        <v>2610</v>
      </c>
      <c r="F15" s="32">
        <f>H15-G15</f>
        <v>17297</v>
      </c>
      <c r="G15" s="31">
        <v>1725</v>
      </c>
      <c r="H15" s="45">
        <v>19022</v>
      </c>
      <c r="I15" s="42">
        <f t="shared" si="1"/>
        <v>6.9783210332103325</v>
      </c>
      <c r="J15" s="42">
        <f t="shared" si="2"/>
        <v>2.9027149321266967</v>
      </c>
      <c r="K15" s="40">
        <f t="shared" si="2"/>
        <v>6.288122605363984</v>
      </c>
      <c r="L15" s="38" t="s">
        <v>42</v>
      </c>
      <c r="M15" s="26"/>
    </row>
    <row r="16" spans="1:13" ht="29.25" customHeight="1">
      <c r="A16" s="43"/>
      <c r="B16" s="56" t="s">
        <v>43</v>
      </c>
      <c r="C16" s="32">
        <v>3437</v>
      </c>
      <c r="D16" s="31">
        <v>4144</v>
      </c>
      <c r="E16" s="45">
        <v>7581</v>
      </c>
      <c r="F16" s="32">
        <v>29023</v>
      </c>
      <c r="G16" s="31">
        <v>1112</v>
      </c>
      <c r="H16" s="45">
        <v>30135</v>
      </c>
      <c r="I16" s="42">
        <f t="shared" si="1"/>
        <v>7.444282804771603</v>
      </c>
      <c r="J16" s="42">
        <f t="shared" si="2"/>
        <v>-0.7316602316602316</v>
      </c>
      <c r="K16" s="40">
        <f t="shared" si="2"/>
        <v>2.9750692520775623</v>
      </c>
      <c r="L16" s="38" t="s">
        <v>44</v>
      </c>
      <c r="M16" s="26"/>
    </row>
    <row r="17" spans="1:13" ht="29.25" customHeight="1">
      <c r="A17" s="43"/>
      <c r="B17" s="56" t="s">
        <v>45</v>
      </c>
      <c r="C17" s="32">
        <v>8411</v>
      </c>
      <c r="D17" s="31">
        <v>6560</v>
      </c>
      <c r="E17" s="45">
        <v>14971</v>
      </c>
      <c r="F17" s="32">
        <v>49200</v>
      </c>
      <c r="G17" s="31">
        <v>1889</v>
      </c>
      <c r="H17" s="45">
        <v>51089</v>
      </c>
      <c r="I17" s="42">
        <f t="shared" si="1"/>
        <v>4.849482820116514</v>
      </c>
      <c r="J17" s="42">
        <f t="shared" si="2"/>
        <v>-0.7120426829268293</v>
      </c>
      <c r="K17" s="40">
        <f t="shared" si="2"/>
        <v>2.4125308930599156</v>
      </c>
      <c r="L17" s="38" t="s">
        <v>46</v>
      </c>
      <c r="M17" s="50"/>
    </row>
    <row r="18" spans="1:13" ht="29.25" customHeight="1">
      <c r="A18" s="43"/>
      <c r="B18" s="56" t="s">
        <v>47</v>
      </c>
      <c r="C18" s="32">
        <v>8810</v>
      </c>
      <c r="D18" s="31">
        <v>6892</v>
      </c>
      <c r="E18" s="45">
        <v>15702</v>
      </c>
      <c r="F18" s="32">
        <v>49478</v>
      </c>
      <c r="G18" s="31">
        <v>920</v>
      </c>
      <c r="H18" s="45">
        <v>50398</v>
      </c>
      <c r="I18" s="42">
        <f t="shared" si="1"/>
        <v>4.6161180476730985</v>
      </c>
      <c r="J18" s="42">
        <f t="shared" si="2"/>
        <v>-0.8665118978525828</v>
      </c>
      <c r="K18" s="40">
        <f t="shared" si="2"/>
        <v>2.2096548210419056</v>
      </c>
      <c r="L18" s="38" t="s">
        <v>48</v>
      </c>
      <c r="M18" s="50"/>
    </row>
    <row r="19" spans="1:13" ht="25.5" customHeight="1" thickBot="1">
      <c r="A19" s="43"/>
      <c r="B19" s="57" t="s">
        <v>49</v>
      </c>
      <c r="C19" s="32">
        <v>5194</v>
      </c>
      <c r="D19" s="31">
        <v>5272</v>
      </c>
      <c r="E19" s="45">
        <v>10466</v>
      </c>
      <c r="F19" s="32">
        <v>29085</v>
      </c>
      <c r="G19" s="31">
        <v>436</v>
      </c>
      <c r="H19" s="45">
        <v>29521</v>
      </c>
      <c r="I19" s="42">
        <f t="shared" si="1"/>
        <v>4.599730458221024</v>
      </c>
      <c r="J19" s="42">
        <f t="shared" si="2"/>
        <v>-0.917298937784522</v>
      </c>
      <c r="K19" s="52">
        <f t="shared" si="2"/>
        <v>1.8206573667112556</v>
      </c>
      <c r="L19" s="38" t="s">
        <v>50</v>
      </c>
      <c r="M19" s="50"/>
    </row>
    <row r="20" spans="1:13" ht="45" customHeight="1" thickBot="1">
      <c r="A20" s="43"/>
      <c r="B20" s="21" t="s">
        <v>25</v>
      </c>
      <c r="C20" s="48">
        <f>SUM(C8:C19)</f>
        <v>30663</v>
      </c>
      <c r="D20" s="48">
        <f>SUM(D8:D19)</f>
        <v>26344</v>
      </c>
      <c r="E20" s="48">
        <f>SUM(E8:E19)</f>
        <v>57007</v>
      </c>
      <c r="F20" s="48">
        <f>SUM(F8:F19)</f>
        <v>249863</v>
      </c>
      <c r="G20" s="48">
        <f>SUM(G8:G19)</f>
        <v>58002</v>
      </c>
      <c r="H20" s="48">
        <f>SUM(H8:H19)</f>
        <v>307865</v>
      </c>
      <c r="I20" s="58">
        <f>(F20-C20)/C20</f>
        <v>7.14868082053289</v>
      </c>
      <c r="J20" s="58">
        <f t="shared" si="2"/>
        <v>1.2017157607045248</v>
      </c>
      <c r="K20" s="58">
        <f t="shared" si="2"/>
        <v>4.400477134387005</v>
      </c>
      <c r="L20" s="33" t="s">
        <v>23</v>
      </c>
      <c r="M20" s="26"/>
    </row>
    <row r="21" spans="1:12" ht="12.75">
      <c r="A21" s="43"/>
      <c r="B21" s="68" t="s">
        <v>31</v>
      </c>
      <c r="C21" s="68"/>
      <c r="D21" s="68"/>
      <c r="J21" s="69" t="s">
        <v>32</v>
      </c>
      <c r="K21" s="69"/>
      <c r="L21" s="69"/>
    </row>
    <row r="22" spans="1:12" ht="12.75">
      <c r="A22" s="43"/>
      <c r="B22" s="49"/>
      <c r="F22" s="51"/>
      <c r="G22" s="51"/>
      <c r="H22" s="51"/>
      <c r="I22" s="51"/>
      <c r="L22" s="34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31" bottom="0.2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2020-01-23T11:51:59Z</cp:lastPrinted>
  <dcterms:created xsi:type="dcterms:W3CDTF">2003-07-07T10:02:20Z</dcterms:created>
  <dcterms:modified xsi:type="dcterms:W3CDTF">2023-02-02T09:23:16Z</dcterms:modified>
  <cp:category/>
  <cp:version/>
  <cp:contentType/>
  <cp:contentStatus/>
</cp:coreProperties>
</file>