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55" windowHeight="9900" firstSheet="1" activeTab="2"/>
  </bookViews>
  <sheets>
    <sheet name="Sheet1" sheetId="1" r:id="rId1"/>
    <sheet name="Chart1" sheetId="2" r:id="rId2"/>
    <sheet name="wadi rum" sheetId="3" r:id="rId3"/>
  </sheets>
  <definedNames>
    <definedName name="_xlnm.Print_Area" localSheetId="0">'Sheet1'!$A$1:$V$13</definedName>
    <definedName name="_xlnm.Print_Area" localSheetId="2">'wadi rum'!$A$1:$L$23</definedName>
  </definedNames>
  <calcPr fullCalcOnLoad="1"/>
</workbook>
</file>

<file path=xl/sharedStrings.xml><?xml version="1.0" encoding="utf-8"?>
<sst xmlns="http://schemas.openxmlformats.org/spreadsheetml/2006/main" count="89" uniqueCount="54">
  <si>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</si>
  <si>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</si>
  <si>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</si>
  <si>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</si>
  <si>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</si>
  <si>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</si>
  <si>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</si>
  <si>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</si>
  <si>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</si>
  <si>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</si>
  <si>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</si>
  <si>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</si>
  <si>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</si>
  <si>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</si>
  <si>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</si>
  <si>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</si>
  <si>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</si>
  <si>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</si>
  <si>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</si>
  <si>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</si>
  <si>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</si>
  <si>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</si>
  <si>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</si>
  <si>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</si>
  <si>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</si>
  <si>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</si>
  <si>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تشرين اول</t>
  </si>
  <si>
    <t>تشرين ثاني</t>
  </si>
  <si>
    <t>كانون اول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</si>
  <si>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</si>
  <si>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</si>
  <si>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</si>
  <si>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</si>
  <si>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</si>
  <si>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</si>
  <si>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</si>
  <si>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</si>
  <si>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Source : Ministry of Toursim &amp; Antiquities</t>
  </si>
  <si>
    <t xml:space="preserve"> التغير النسبي </t>
  </si>
  <si>
    <t>المصدر : وزارة السياحة و الاثار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</si>
  <si>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</si>
  <si>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</si>
  <si>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</si>
  <si>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</si>
  <si>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</si>
  <si>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</si>
  <si>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</si>
  <si>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</si>
  <si>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</si>
  <si>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</si>
  <si>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</si>
  <si>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Table 5.9 Monthly Number of Visitors to Wadi Rum by Nationality 2020-2021*</t>
  </si>
  <si>
    <t>Relative Change 20/21</t>
  </si>
  <si>
    <t xml:space="preserve">جدول 9.5 عدد زوار رم الشهري حسب الجنسية 2020-2021*  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</si>
</sst>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0" fillId="38" borderId="0" xfId="0" applyFont="1" applyFill="1" applyAlignment="1">
      <alignment horizontal="left"/>
    </xf>
    <xf numFmtId="208" fontId="13" fillId="38" borderId="17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3" fillId="39" borderId="0" xfId="0" applyFont="1" applyFill="1" applyBorder="1" applyAlignment="1">
      <alignment horizontal="right" readingOrder="2"/>
    </xf>
    <xf numFmtId="0" fontId="13" fillId="38" borderId="0" xfId="0" applyFont="1" applyFill="1" applyBorder="1" applyAlignment="1">
      <alignment/>
    </xf>
    <xf numFmtId="0" fontId="12" fillId="38" borderId="0" xfId="0" applyFont="1" applyFill="1" applyAlignment="1">
      <alignment/>
    </xf>
    <xf numFmtId="3" fontId="10" fillId="38" borderId="0" xfId="0" applyNumberFormat="1" applyFont="1" applyFill="1" applyAlignment="1">
      <alignment horizontal="left"/>
    </xf>
    <xf numFmtId="3" fontId="5" fillId="33" borderId="0" xfId="0" applyNumberFormat="1" applyFont="1" applyFill="1" applyBorder="1" applyAlignment="1">
      <alignment horizontal="center"/>
    </xf>
    <xf numFmtId="3" fontId="13" fillId="38" borderId="18" xfId="0" applyNumberFormat="1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13" fillId="38" borderId="23" xfId="0" applyNumberFormat="1" applyFont="1" applyFill="1" applyBorder="1" applyAlignment="1">
      <alignment horizontal="center"/>
    </xf>
    <xf numFmtId="3" fontId="13" fillId="38" borderId="24" xfId="0" applyNumberFormat="1" applyFont="1" applyFill="1" applyBorder="1" applyAlignment="1">
      <alignment horizontal="center"/>
    </xf>
    <xf numFmtId="3" fontId="13" fillId="38" borderId="25" xfId="0" applyNumberFormat="1" applyFont="1" applyFill="1" applyBorder="1" applyAlignment="1">
      <alignment horizontal="center"/>
    </xf>
    <xf numFmtId="3" fontId="13" fillId="38" borderId="26" xfId="0" applyNumberFormat="1" applyFont="1" applyFill="1" applyBorder="1" applyAlignment="1">
      <alignment horizontal="center"/>
    </xf>
    <xf numFmtId="0" fontId="12" fillId="38" borderId="0" xfId="0" applyFont="1" applyFill="1" applyAlignment="1">
      <alignment vertical="center" textRotation="90" readingOrder="1"/>
    </xf>
    <xf numFmtId="0" fontId="12" fillId="40" borderId="13" xfId="0" applyFont="1" applyFill="1" applyBorder="1" applyAlignment="1">
      <alignment horizontal="right" vertical="center"/>
    </xf>
    <xf numFmtId="3" fontId="5" fillId="41" borderId="27" xfId="0" applyNumberFormat="1" applyFont="1" applyFill="1" applyBorder="1" applyAlignment="1">
      <alignment horizontal="center" vertical="center"/>
    </xf>
    <xf numFmtId="208" fontId="5" fillId="42" borderId="28" xfId="0" applyNumberFormat="1" applyFont="1" applyFill="1" applyBorder="1" applyAlignment="1">
      <alignment horizontal="center" vertical="center"/>
    </xf>
    <xf numFmtId="208" fontId="5" fillId="42" borderId="11" xfId="0" applyNumberFormat="1" applyFont="1" applyFill="1" applyBorder="1" applyAlignment="1">
      <alignment horizontal="center" vertical="center"/>
    </xf>
    <xf numFmtId="208" fontId="5" fillId="42" borderId="29" xfId="0" applyNumberFormat="1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left" vertical="center"/>
    </xf>
    <xf numFmtId="3" fontId="10" fillId="38" borderId="0" xfId="0" applyNumberFormat="1" applyFont="1" applyFill="1" applyAlignment="1">
      <alignment/>
    </xf>
    <xf numFmtId="0" fontId="14" fillId="38" borderId="24" xfId="0" applyFont="1" applyFill="1" applyBorder="1" applyAlignment="1">
      <alignment horizontal="center"/>
    </xf>
    <xf numFmtId="0" fontId="14" fillId="38" borderId="25" xfId="0" applyFont="1" applyFill="1" applyBorder="1" applyAlignment="1">
      <alignment horizontal="center"/>
    </xf>
    <xf numFmtId="0" fontId="17" fillId="38" borderId="24" xfId="0" applyFont="1" applyFill="1" applyBorder="1" applyAlignment="1">
      <alignment horizontal="center"/>
    </xf>
    <xf numFmtId="0" fontId="17" fillId="38" borderId="2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0" xfId="0" applyFont="1" applyFill="1" applyBorder="1" applyAlignment="1" quotePrefix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2" fillId="38" borderId="0" xfId="0" applyFont="1" applyFill="1" applyAlignment="1">
      <alignment horizont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1" fillId="33" borderId="24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عدد زوار رم الشهري حسب الجنسية لعام 2021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3175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75"/>
          <c:y val="0.08225"/>
          <c:w val="0.961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'wadi rum'!$F$4:$F$6</c:f>
              <c:strCache>
                <c:ptCount val="1"/>
                <c:pt idx="0">
                  <c:v>2021 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'wadi rum'!$B$7:$B$20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'wadi rum'!$F$7:$F$20</c:f>
              <c:numCache>
                <c:ptCount val="14"/>
                <c:pt idx="1">
                  <c:v>213</c:v>
                </c:pt>
                <c:pt idx="2">
                  <c:v>352</c:v>
                </c:pt>
                <c:pt idx="3">
                  <c:v>502</c:v>
                </c:pt>
                <c:pt idx="4">
                  <c:v>878</c:v>
                </c:pt>
                <c:pt idx="5">
                  <c:v>1854</c:v>
                </c:pt>
                <c:pt idx="6">
                  <c:v>1808</c:v>
                </c:pt>
                <c:pt idx="7">
                  <c:v>3009</c:v>
                </c:pt>
                <c:pt idx="8">
                  <c:v>4509</c:v>
                </c:pt>
                <c:pt idx="9">
                  <c:v>7469</c:v>
                </c:pt>
                <c:pt idx="10">
                  <c:v>14607</c:v>
                </c:pt>
                <c:pt idx="11">
                  <c:v>18369</c:v>
                </c:pt>
                <c:pt idx="12">
                  <c:v>12950</c:v>
                </c:pt>
                <c:pt idx="13">
                  <c:v>66520</c:v>
                </c:pt>
              </c:numCache>
            </c:numRef>
          </c:val>
        </c:ser>
        <c:ser>
          <c:idx val="1"/>
          <c:order val="1"/>
          <c:tx>
            <c:strRef>
              <c:f>'wadi rum'!$G$4:$G$6</c:f>
              <c:strCache>
                <c:ptCount val="1"/>
                <c:pt idx="0">
                  <c:v>2021 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'wadi rum'!$B$7:$B$20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'wadi rum'!$G$7:$G$20</c:f>
              <c:numCache>
                <c:ptCount val="14"/>
                <c:pt idx="1">
                  <c:v>3268</c:v>
                </c:pt>
                <c:pt idx="2">
                  <c:v>2747</c:v>
                </c:pt>
                <c:pt idx="3">
                  <c:v>3226</c:v>
                </c:pt>
                <c:pt idx="4">
                  <c:v>3878</c:v>
                </c:pt>
                <c:pt idx="5">
                  <c:v>5877</c:v>
                </c:pt>
                <c:pt idx="6">
                  <c:v>13258</c:v>
                </c:pt>
                <c:pt idx="7">
                  <c:v>17228</c:v>
                </c:pt>
                <c:pt idx="8">
                  <c:v>20026</c:v>
                </c:pt>
                <c:pt idx="9">
                  <c:v>17505</c:v>
                </c:pt>
                <c:pt idx="10">
                  <c:v>20090</c:v>
                </c:pt>
                <c:pt idx="11">
                  <c:v>12530</c:v>
                </c:pt>
                <c:pt idx="12">
                  <c:v>8083</c:v>
                </c:pt>
                <c:pt idx="13">
                  <c:v>127716</c:v>
                </c:pt>
              </c:numCache>
            </c:numRef>
          </c:val>
        </c:ser>
        <c:ser>
          <c:idx val="2"/>
          <c:order val="2"/>
          <c:tx>
            <c:strRef>
              <c:f>'wadi rum'!$H$4:$H$6</c:f>
              <c:strCache>
                <c:ptCount val="1"/>
                <c:pt idx="0">
                  <c:v>2021 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'wadi rum'!$B$7:$B$20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'wadi rum'!$H$7:$H$20</c:f>
              <c:numCache>
                <c:ptCount val="14"/>
                <c:pt idx="1">
                  <c:v>3481</c:v>
                </c:pt>
                <c:pt idx="2">
                  <c:v>3099</c:v>
                </c:pt>
                <c:pt idx="3">
                  <c:v>3728</c:v>
                </c:pt>
                <c:pt idx="4">
                  <c:v>4756</c:v>
                </c:pt>
                <c:pt idx="5">
                  <c:v>7731</c:v>
                </c:pt>
                <c:pt idx="6">
                  <c:v>15066</c:v>
                </c:pt>
                <c:pt idx="7">
                  <c:v>20237</c:v>
                </c:pt>
                <c:pt idx="8">
                  <c:v>24535</c:v>
                </c:pt>
                <c:pt idx="9">
                  <c:v>24974</c:v>
                </c:pt>
                <c:pt idx="10">
                  <c:v>34697</c:v>
                </c:pt>
                <c:pt idx="11">
                  <c:v>30899</c:v>
                </c:pt>
                <c:pt idx="12">
                  <c:v>21033</c:v>
                </c:pt>
                <c:pt idx="13">
                  <c:v>194236</c:v>
                </c:pt>
              </c:numCache>
            </c:numRef>
          </c:val>
        </c:ser>
        <c:overlap val="-27"/>
        <c:gapWidth val="219"/>
        <c:axId val="39519814"/>
        <c:axId val="20134007"/>
      </c:barChart>
      <c:catAx>
        <c:axId val="39519814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0134007"/>
        <c:crosses val="autoZero"/>
        <c:auto val="1"/>
        <c:lblOffset val="100"/>
        <c:tickLblSkip val="1"/>
        <c:noMultiLvlLbl val="0"/>
      </c:catAx>
      <c:valAx>
        <c:axId val="20134007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395198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6" t="s">
        <v>18</v>
      </c>
      <c r="C1" s="57"/>
      <c r="D1" s="58"/>
      <c r="E1" s="59" t="s">
        <v>1</v>
      </c>
      <c r="F1" s="60"/>
      <c r="G1" s="61"/>
      <c r="H1" s="56" t="s">
        <v>2</v>
      </c>
      <c r="I1" s="57"/>
      <c r="J1" s="58"/>
      <c r="K1" s="56" t="s">
        <v>3</v>
      </c>
      <c r="L1" s="57"/>
      <c r="M1" s="58"/>
      <c r="N1" s="56" t="s">
        <v>4</v>
      </c>
      <c r="O1" s="57"/>
      <c r="P1" s="58"/>
      <c r="Q1" s="56" t="s">
        <v>5</v>
      </c>
      <c r="R1" s="57"/>
      <c r="S1" s="58"/>
      <c r="T1" s="56" t="s">
        <v>6</v>
      </c>
      <c r="U1" s="57"/>
      <c r="V1" s="5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rightToLeft="1" tabSelected="1" zoomScalePageLayoutView="0" workbookViewId="0" topLeftCell="A1">
      <selection activeCell="H23" sqref="H23"/>
    </sheetView>
  </sheetViews>
  <sheetFormatPr defaultColWidth="9.140625" defaultRowHeight="12.75"/>
  <cols>
    <col min="1" max="1" width="5.57421875" style="29" customWidth="1"/>
    <col min="2" max="2" width="12.57421875" style="25" customWidth="1"/>
    <col min="3" max="8" width="9.140625" style="25" customWidth="1"/>
    <col min="9" max="11" width="9.140625" style="20" customWidth="1"/>
    <col min="12" max="12" width="13.00390625" style="25" customWidth="1"/>
    <col min="13" max="13" width="9.140625" style="25" customWidth="1"/>
    <col min="14" max="16384" width="9.140625" style="20" customWidth="1"/>
  </cols>
  <sheetData>
    <row r="1" spans="1:13" s="28" customFormat="1" ht="25.5" customHeight="1">
      <c r="A1" s="44"/>
      <c r="B1" s="67" t="s">
        <v>53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32"/>
    </row>
    <row r="2" spans="1:13" s="28" customFormat="1" ht="15.75">
      <c r="A2" s="44"/>
      <c r="B2" s="67" t="s">
        <v>51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32"/>
    </row>
    <row r="3" spans="1:13" s="28" customFormat="1" ht="13.5" thickBot="1">
      <c r="A3" s="44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9" s="27" customFormat="1" ht="15.75">
      <c r="A4" s="44"/>
      <c r="B4" s="68" t="s">
        <v>22</v>
      </c>
      <c r="C4" s="71">
        <v>2020</v>
      </c>
      <c r="D4" s="72"/>
      <c r="E4" s="73"/>
      <c r="F4" s="71">
        <v>2021</v>
      </c>
      <c r="G4" s="72"/>
      <c r="H4" s="73"/>
      <c r="I4" s="77" t="s">
        <v>38</v>
      </c>
      <c r="J4" s="78"/>
      <c r="K4" s="79"/>
      <c r="L4" s="80" t="s">
        <v>24</v>
      </c>
      <c r="S4" s="20"/>
    </row>
    <row r="5" spans="1:12" s="25" customFormat="1" ht="13.5" thickBot="1">
      <c r="A5" s="44"/>
      <c r="B5" s="69"/>
      <c r="C5" s="74"/>
      <c r="D5" s="75"/>
      <c r="E5" s="76"/>
      <c r="F5" s="74"/>
      <c r="G5" s="75"/>
      <c r="H5" s="76"/>
      <c r="I5" s="62" t="s">
        <v>52</v>
      </c>
      <c r="J5" s="63"/>
      <c r="K5" s="64"/>
      <c r="L5" s="81"/>
    </row>
    <row r="6" spans="1:12" s="25" customFormat="1" ht="15">
      <c r="A6" s="44"/>
      <c r="B6" s="69"/>
      <c r="C6" s="36" t="s">
        <v>34</v>
      </c>
      <c r="D6" s="37" t="s">
        <v>35</v>
      </c>
      <c r="E6" s="38" t="s">
        <v>36</v>
      </c>
      <c r="F6" s="36" t="s">
        <v>34</v>
      </c>
      <c r="G6" s="37" t="s">
        <v>35</v>
      </c>
      <c r="H6" s="38" t="s">
        <v>36</v>
      </c>
      <c r="I6" s="36" t="s">
        <v>34</v>
      </c>
      <c r="J6" s="37" t="s">
        <v>35</v>
      </c>
      <c r="K6" s="38" t="s">
        <v>36</v>
      </c>
      <c r="L6" s="81"/>
    </row>
    <row r="7" spans="1:13" ht="13.5" thickBot="1">
      <c r="A7" s="44"/>
      <c r="B7" s="70"/>
      <c r="C7" s="22" t="s">
        <v>32</v>
      </c>
      <c r="D7" s="39" t="s">
        <v>33</v>
      </c>
      <c r="E7" s="24" t="s">
        <v>23</v>
      </c>
      <c r="F7" s="22"/>
      <c r="G7" s="39"/>
      <c r="H7" s="24"/>
      <c r="I7" s="22" t="s">
        <v>32</v>
      </c>
      <c r="J7" s="23" t="s">
        <v>33</v>
      </c>
      <c r="K7" s="24" t="s">
        <v>23</v>
      </c>
      <c r="L7" s="82"/>
      <c r="M7" s="20"/>
    </row>
    <row r="8" spans="1:13" ht="27" customHeight="1">
      <c r="A8" s="44"/>
      <c r="B8" s="54" t="s">
        <v>40</v>
      </c>
      <c r="C8" s="35">
        <v>16209</v>
      </c>
      <c r="D8" s="41">
        <v>403</v>
      </c>
      <c r="E8" s="40">
        <v>16612</v>
      </c>
      <c r="F8" s="35">
        <v>213</v>
      </c>
      <c r="G8" s="41">
        <v>3268</v>
      </c>
      <c r="H8" s="40">
        <f aca="true" t="shared" si="0" ref="H8:H14">SUM(F8:G8)</f>
        <v>3481</v>
      </c>
      <c r="I8" s="26">
        <f>(F8-C8)/C8</f>
        <v>-0.9868591523227837</v>
      </c>
      <c r="J8" s="26">
        <f aca="true" t="shared" si="1" ref="J8:K19">(G8-D8)/D8</f>
        <v>7.109181141439206</v>
      </c>
      <c r="K8" s="26">
        <f t="shared" si="1"/>
        <v>-0.7904526848061643</v>
      </c>
      <c r="L8" s="52" t="s">
        <v>11</v>
      </c>
      <c r="M8" s="20"/>
    </row>
    <row r="9" spans="1:13" ht="21.75" customHeight="1">
      <c r="A9" s="44"/>
      <c r="B9" s="55" t="s">
        <v>41</v>
      </c>
      <c r="C9" s="35">
        <v>15845</v>
      </c>
      <c r="D9" s="42">
        <v>519</v>
      </c>
      <c r="E9" s="40">
        <v>16364</v>
      </c>
      <c r="F9" s="35">
        <v>352</v>
      </c>
      <c r="G9" s="42">
        <v>2747</v>
      </c>
      <c r="H9" s="40">
        <f t="shared" si="0"/>
        <v>3099</v>
      </c>
      <c r="I9" s="26">
        <f aca="true" t="shared" si="2" ref="I9:I19">(F9-C9)/C9</f>
        <v>-0.9777847901546229</v>
      </c>
      <c r="J9" s="26">
        <f t="shared" si="1"/>
        <v>4.292870905587669</v>
      </c>
      <c r="K9" s="26">
        <f t="shared" si="1"/>
        <v>-0.8106208750916646</v>
      </c>
      <c r="L9" s="53" t="s">
        <v>12</v>
      </c>
      <c r="M9" s="20"/>
    </row>
    <row r="10" spans="1:13" ht="24.75" customHeight="1">
      <c r="A10" s="44"/>
      <c r="B10" s="55" t="s">
        <v>42</v>
      </c>
      <c r="C10" s="35">
        <v>10795</v>
      </c>
      <c r="D10" s="42">
        <v>186</v>
      </c>
      <c r="E10" s="40">
        <v>10981</v>
      </c>
      <c r="F10" s="35">
        <v>502</v>
      </c>
      <c r="G10" s="42">
        <v>3226</v>
      </c>
      <c r="H10" s="40">
        <f t="shared" si="0"/>
        <v>3728</v>
      </c>
      <c r="I10" s="26">
        <f t="shared" si="2"/>
        <v>-0.9534969893469198</v>
      </c>
      <c r="J10" s="26">
        <f t="shared" si="1"/>
        <v>16.344086021505376</v>
      </c>
      <c r="K10" s="26">
        <f t="shared" si="1"/>
        <v>-0.6605045077861761</v>
      </c>
      <c r="L10" s="53" t="s">
        <v>13</v>
      </c>
      <c r="M10" s="20"/>
    </row>
    <row r="11" spans="1:13" ht="21.75" customHeight="1">
      <c r="A11" s="44"/>
      <c r="B11" s="55" t="s">
        <v>43</v>
      </c>
      <c r="C11" s="35">
        <v>0</v>
      </c>
      <c r="D11" s="42">
        <v>0</v>
      </c>
      <c r="E11" s="40">
        <v>0</v>
      </c>
      <c r="F11" s="35">
        <v>878</v>
      </c>
      <c r="G11" s="42">
        <v>3878</v>
      </c>
      <c r="H11" s="40">
        <f t="shared" si="0"/>
        <v>4756</v>
      </c>
      <c r="I11" s="26" t="e">
        <f t="shared" si="2"/>
        <v>#DIV/0!</v>
      </c>
      <c r="J11" s="26" t="e">
        <f t="shared" si="1"/>
        <v>#DIV/0!</v>
      </c>
      <c r="K11" s="26" t="e">
        <f t="shared" si="1"/>
        <v>#DIV/0!</v>
      </c>
      <c r="L11" s="53" t="s">
        <v>14</v>
      </c>
      <c r="M11" s="20"/>
    </row>
    <row r="12" spans="1:13" ht="24" customHeight="1">
      <c r="A12" s="44"/>
      <c r="B12" s="55" t="s">
        <v>44</v>
      </c>
      <c r="C12" s="35">
        <v>0</v>
      </c>
      <c r="D12" s="42">
        <v>0</v>
      </c>
      <c r="E12" s="40">
        <v>0</v>
      </c>
      <c r="F12" s="35">
        <v>1854</v>
      </c>
      <c r="G12" s="42">
        <v>5877</v>
      </c>
      <c r="H12" s="40">
        <f t="shared" si="0"/>
        <v>7731</v>
      </c>
      <c r="I12" s="26" t="e">
        <f t="shared" si="2"/>
        <v>#DIV/0!</v>
      </c>
      <c r="J12" s="26" t="e">
        <f t="shared" si="1"/>
        <v>#DIV/0!</v>
      </c>
      <c r="K12" s="26" t="e">
        <f t="shared" si="1"/>
        <v>#DIV/0!</v>
      </c>
      <c r="L12" s="53" t="s">
        <v>15</v>
      </c>
      <c r="M12" s="20"/>
    </row>
    <row r="13" spans="1:13" ht="30" customHeight="1">
      <c r="A13" s="44"/>
      <c r="B13" s="55" t="s">
        <v>45</v>
      </c>
      <c r="C13" s="35">
        <v>380</v>
      </c>
      <c r="D13" s="42">
        <v>1589</v>
      </c>
      <c r="E13" s="40">
        <f>D13+C13</f>
        <v>1969</v>
      </c>
      <c r="F13" s="35">
        <v>1808</v>
      </c>
      <c r="G13" s="42">
        <v>13258</v>
      </c>
      <c r="H13" s="40">
        <f t="shared" si="0"/>
        <v>15066</v>
      </c>
      <c r="I13" s="26">
        <f t="shared" si="2"/>
        <v>3.7578947368421054</v>
      </c>
      <c r="J13" s="26">
        <f t="shared" si="1"/>
        <v>7.343612334801762</v>
      </c>
      <c r="K13" s="26">
        <f t="shared" si="1"/>
        <v>6.651599796851193</v>
      </c>
      <c r="L13" s="53" t="s">
        <v>16</v>
      </c>
      <c r="M13" s="20"/>
    </row>
    <row r="14" spans="1:13" ht="20.25" customHeight="1">
      <c r="A14" s="44"/>
      <c r="B14" s="55" t="s">
        <v>46</v>
      </c>
      <c r="C14" s="35">
        <v>705</v>
      </c>
      <c r="D14" s="42">
        <v>13338</v>
      </c>
      <c r="E14" s="40">
        <v>14043</v>
      </c>
      <c r="F14" s="35">
        <v>3009</v>
      </c>
      <c r="G14" s="42">
        <v>17228</v>
      </c>
      <c r="H14" s="40">
        <f t="shared" si="0"/>
        <v>20237</v>
      </c>
      <c r="I14" s="26">
        <f t="shared" si="2"/>
        <v>3.2680851063829786</v>
      </c>
      <c r="J14" s="26">
        <f t="shared" si="1"/>
        <v>0.2916479232268706</v>
      </c>
      <c r="K14" s="26">
        <f t="shared" si="1"/>
        <v>0.4410738446200954</v>
      </c>
      <c r="L14" s="53" t="s">
        <v>17</v>
      </c>
      <c r="M14" s="20"/>
    </row>
    <row r="15" spans="1:13" ht="21.75" customHeight="1">
      <c r="A15" s="44"/>
      <c r="B15" s="55" t="s">
        <v>47</v>
      </c>
      <c r="C15" s="35">
        <v>474</v>
      </c>
      <c r="D15" s="42">
        <v>25037</v>
      </c>
      <c r="E15" s="40">
        <v>25511</v>
      </c>
      <c r="F15" s="35">
        <v>4509</v>
      </c>
      <c r="G15" s="42">
        <v>20026</v>
      </c>
      <c r="H15" s="40">
        <v>24535</v>
      </c>
      <c r="I15" s="26">
        <f t="shared" si="2"/>
        <v>8.512658227848101</v>
      </c>
      <c r="J15" s="26">
        <f t="shared" si="1"/>
        <v>-0.20014378719495146</v>
      </c>
      <c r="K15" s="26">
        <f t="shared" si="1"/>
        <v>-0.03825800635020187</v>
      </c>
      <c r="L15" s="53" t="s">
        <v>48</v>
      </c>
      <c r="M15" s="20"/>
    </row>
    <row r="16" spans="1:13" ht="19.5" customHeight="1">
      <c r="A16" s="44"/>
      <c r="B16" s="55" t="s">
        <v>49</v>
      </c>
      <c r="C16" s="35">
        <v>79</v>
      </c>
      <c r="D16" s="42">
        <v>10697</v>
      </c>
      <c r="E16" s="40">
        <v>10776</v>
      </c>
      <c r="F16" s="35">
        <f>H16-G16</f>
        <v>7469</v>
      </c>
      <c r="G16" s="42">
        <v>17505</v>
      </c>
      <c r="H16" s="40">
        <v>24974</v>
      </c>
      <c r="I16" s="26">
        <f t="shared" si="2"/>
        <v>93.54430379746836</v>
      </c>
      <c r="J16" s="26">
        <f t="shared" si="1"/>
        <v>0.6364401233990838</v>
      </c>
      <c r="K16" s="26">
        <f t="shared" si="1"/>
        <v>1.3175575352635487</v>
      </c>
      <c r="L16" s="53" t="s">
        <v>50</v>
      </c>
      <c r="M16" s="51"/>
    </row>
    <row r="17" spans="1:13" ht="16.5" customHeight="1">
      <c r="A17" s="44"/>
      <c r="B17" s="55" t="s">
        <v>26</v>
      </c>
      <c r="C17" s="35">
        <v>264</v>
      </c>
      <c r="D17" s="42">
        <v>7754</v>
      </c>
      <c r="E17" s="40">
        <v>8018</v>
      </c>
      <c r="F17" s="35">
        <f>H17-G17</f>
        <v>14607</v>
      </c>
      <c r="G17" s="42">
        <v>20090</v>
      </c>
      <c r="H17" s="40">
        <v>34697</v>
      </c>
      <c r="I17" s="26">
        <f t="shared" si="2"/>
        <v>54.32954545454545</v>
      </c>
      <c r="J17" s="26">
        <f t="shared" si="1"/>
        <v>1.5909208150631933</v>
      </c>
      <c r="K17" s="26">
        <f t="shared" si="1"/>
        <v>3.3273883761536545</v>
      </c>
      <c r="L17" s="53" t="s">
        <v>29</v>
      </c>
      <c r="M17" s="51"/>
    </row>
    <row r="18" spans="1:13" ht="16.5" customHeight="1">
      <c r="A18" s="44"/>
      <c r="B18" s="55" t="s">
        <v>27</v>
      </c>
      <c r="C18" s="35">
        <v>156</v>
      </c>
      <c r="D18" s="42">
        <v>1289</v>
      </c>
      <c r="E18" s="40">
        <v>1445</v>
      </c>
      <c r="F18" s="35">
        <v>18369</v>
      </c>
      <c r="G18" s="42">
        <v>12530</v>
      </c>
      <c r="H18" s="40">
        <v>30899</v>
      </c>
      <c r="I18" s="26">
        <f t="shared" si="2"/>
        <v>116.75</v>
      </c>
      <c r="J18" s="26">
        <f t="shared" si="1"/>
        <v>8.720713731574865</v>
      </c>
      <c r="K18" s="26">
        <f t="shared" si="1"/>
        <v>20.383391003460208</v>
      </c>
      <c r="L18" s="53" t="s">
        <v>30</v>
      </c>
      <c r="M18" s="51"/>
    </row>
    <row r="19" spans="1:13" ht="16.5" customHeight="1" thickBot="1">
      <c r="A19" s="44"/>
      <c r="B19" s="55" t="s">
        <v>28</v>
      </c>
      <c r="C19" s="35">
        <v>219</v>
      </c>
      <c r="D19" s="43">
        <v>2014</v>
      </c>
      <c r="E19" s="40">
        <v>2233</v>
      </c>
      <c r="F19" s="35">
        <v>12950</v>
      </c>
      <c r="G19" s="43">
        <v>8083</v>
      </c>
      <c r="H19" s="40">
        <f>SUM(F19:G19)</f>
        <v>21033</v>
      </c>
      <c r="I19" s="26">
        <f t="shared" si="2"/>
        <v>58.1324200913242</v>
      </c>
      <c r="J19" s="26">
        <f t="shared" si="1"/>
        <v>3.0134061569016883</v>
      </c>
      <c r="K19" s="26">
        <f t="shared" si="1"/>
        <v>8.419167039856696</v>
      </c>
      <c r="L19" s="53" t="s">
        <v>31</v>
      </c>
      <c r="M19" s="51"/>
    </row>
    <row r="20" spans="1:13" ht="45" customHeight="1" thickBot="1">
      <c r="A20" s="44"/>
      <c r="B20" s="45" t="s">
        <v>25</v>
      </c>
      <c r="C20" s="46">
        <f>SUM(C8:C19)</f>
        <v>45126</v>
      </c>
      <c r="D20" s="46">
        <f>SUM(D8:D19)</f>
        <v>62826</v>
      </c>
      <c r="E20" s="46">
        <f>SUM(E8:E19)</f>
        <v>107952</v>
      </c>
      <c r="F20" s="46">
        <f>SUM(F8:F19)</f>
        <v>66520</v>
      </c>
      <c r="G20" s="46">
        <f>SUM(G8:G19)</f>
        <v>127716</v>
      </c>
      <c r="H20" s="46">
        <f>SUM(H8:H19)</f>
        <v>194236</v>
      </c>
      <c r="I20" s="47">
        <f>(F20-C20)/C20</f>
        <v>0.4740947569028941</v>
      </c>
      <c r="J20" s="48">
        <f>(G20-D20)/D20</f>
        <v>1.0328526406264922</v>
      </c>
      <c r="K20" s="49">
        <f>(H20-E20)/E20</f>
        <v>0.799281161997925</v>
      </c>
      <c r="L20" s="50" t="s">
        <v>23</v>
      </c>
      <c r="M20" s="20"/>
    </row>
    <row r="21" spans="1:12" ht="12.75">
      <c r="A21" s="44"/>
      <c r="B21" s="65" t="s">
        <v>39</v>
      </c>
      <c r="C21" s="65"/>
      <c r="D21" s="65"/>
      <c r="F21" s="33"/>
      <c r="G21" s="33"/>
      <c r="H21" s="33"/>
      <c r="J21" s="66" t="s">
        <v>37</v>
      </c>
      <c r="K21" s="66"/>
      <c r="L21" s="66"/>
    </row>
    <row r="22" spans="1:12" ht="12.75">
      <c r="A22" s="44"/>
      <c r="B22" s="30"/>
      <c r="E22" s="33"/>
      <c r="L22" s="31"/>
    </row>
    <row r="23" spans="1:2" ht="12.75">
      <c r="A23" s="44"/>
      <c r="B23" s="30"/>
    </row>
    <row r="24" ht="12.75">
      <c r="A24" s="44"/>
    </row>
    <row r="25" spans="1:8" ht="12.75">
      <c r="A25" s="44"/>
      <c r="H25" s="33"/>
    </row>
    <row r="26" spans="1:3" ht="12.75">
      <c r="A26" s="44"/>
      <c r="C26" s="34"/>
    </row>
    <row r="27" spans="1:3" ht="12.75">
      <c r="A27" s="44"/>
      <c r="C27" s="34"/>
    </row>
    <row r="28" ht="12.75">
      <c r="A28" s="44"/>
    </row>
    <row r="29" ht="12.75">
      <c r="A29" s="44"/>
    </row>
    <row r="30" ht="12.75">
      <c r="A30" s="44"/>
    </row>
    <row r="31" ht="12.75">
      <c r="A31" s="44"/>
    </row>
    <row r="32" ht="12.75">
      <c r="A32" s="44"/>
    </row>
    <row r="33" ht="12.75">
      <c r="A33" s="44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2021-07-29T06:44:58Z</cp:lastPrinted>
  <dcterms:created xsi:type="dcterms:W3CDTF">2003-07-07T10:02:20Z</dcterms:created>
  <dcterms:modified xsi:type="dcterms:W3CDTF">2022-01-03T07:03:53Z</dcterms:modified>
  <cp:category/>
  <cp:version/>
  <cp:contentType/>
  <cp:contentStatus/>
</cp:coreProperties>
</file>