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65356" windowWidth="4920" windowHeight="7005" activeTab="0"/>
  </bookViews>
  <sheets>
    <sheet name="Sheet1" sheetId="1" r:id="rId1"/>
  </sheets>
  <definedNames>
    <definedName name="_xlnm.Print_Area" localSheetId="0">'Sheet1'!$A$1:$H$118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<sst xmlns="http://schemas.openxmlformats.org/spreadsheetml/2006/main" count="228" uniqueCount="227">
  <si>
    <t>Cameroon</t>
  </si>
  <si>
    <t>Djibouti</t>
  </si>
  <si>
    <t>Ethiopia</t>
  </si>
  <si>
    <t>Kenya</t>
  </si>
  <si>
    <t>Niger</t>
  </si>
  <si>
    <t>Other Africa</t>
  </si>
  <si>
    <t>Sensgal</t>
  </si>
  <si>
    <t>Sierra Leone</t>
  </si>
  <si>
    <t>Somalia</t>
  </si>
  <si>
    <t>South Africa</t>
  </si>
  <si>
    <t>Zimbabwe</t>
  </si>
  <si>
    <t>Argentina</t>
  </si>
  <si>
    <t>Brazil</t>
  </si>
  <si>
    <t>Canada</t>
  </si>
  <si>
    <t>Chile</t>
  </si>
  <si>
    <t>Colombia</t>
  </si>
  <si>
    <t>Ecuador</t>
  </si>
  <si>
    <t>EL Salvador</t>
  </si>
  <si>
    <t>Guatemala</t>
  </si>
  <si>
    <t>Honduras</t>
  </si>
  <si>
    <t>Mexico</t>
  </si>
  <si>
    <t>Other American</t>
  </si>
  <si>
    <t>Panama</t>
  </si>
  <si>
    <t>Polivia</t>
  </si>
  <si>
    <t>United States</t>
  </si>
  <si>
    <t>Venezuela</t>
  </si>
  <si>
    <t>Algeria</t>
  </si>
  <si>
    <t>Bahrain</t>
  </si>
  <si>
    <t>Egypt</t>
  </si>
  <si>
    <t>Iraq</t>
  </si>
  <si>
    <t>Kuwait</t>
  </si>
  <si>
    <t>Lebanon</t>
  </si>
  <si>
    <t>Libya</t>
  </si>
  <si>
    <t>Mauritania</t>
  </si>
  <si>
    <t>Morocco</t>
  </si>
  <si>
    <t>Oman</t>
  </si>
  <si>
    <t>Other Arab</t>
  </si>
  <si>
    <t>Palestine</t>
  </si>
  <si>
    <t>Qater</t>
  </si>
  <si>
    <t>Saudi Arabia</t>
  </si>
  <si>
    <t>Sudan</t>
  </si>
  <si>
    <t>Syria</t>
  </si>
  <si>
    <t>Tunisia</t>
  </si>
  <si>
    <t>U.A.E</t>
  </si>
  <si>
    <t>Yeman</t>
  </si>
  <si>
    <t>Australia</t>
  </si>
  <si>
    <t>China</t>
  </si>
  <si>
    <t>Hong Kong</t>
  </si>
  <si>
    <t>India</t>
  </si>
  <si>
    <t>Indonesia</t>
  </si>
  <si>
    <t>Iran</t>
  </si>
  <si>
    <t>Japan</t>
  </si>
  <si>
    <t>Malaysia</t>
  </si>
  <si>
    <t>Nepal</t>
  </si>
  <si>
    <t>New Zealand</t>
  </si>
  <si>
    <t>Other Asia</t>
  </si>
  <si>
    <t>Pakistan</t>
  </si>
  <si>
    <t>Philippines</t>
  </si>
  <si>
    <t>Singapore</t>
  </si>
  <si>
    <t>Sri Lanka</t>
  </si>
  <si>
    <t>Taiwan</t>
  </si>
  <si>
    <t>Thailand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</si>
  <si>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</si>
  <si>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</si>
  <si>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</si>
  <si>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</si>
  <si>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</si>
  <si>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</si>
  <si>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</si>
  <si>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</si>
  <si>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</si>
  <si>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</si>
  <si>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</si>
  <si>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</si>
  <si>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</si>
  <si>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Swedan</t>
  </si>
  <si>
    <t>United Kingdom</t>
  </si>
  <si>
    <t>Armenia</t>
  </si>
  <si>
    <t>Azerbaijan</t>
  </si>
  <si>
    <t>Belarus</t>
  </si>
  <si>
    <t>Bulgaria</t>
  </si>
  <si>
    <t>Cyprus</t>
  </si>
  <si>
    <t>Czech Rep</t>
  </si>
  <si>
    <t>Hungary</t>
  </si>
  <si>
    <t>Iceland</t>
  </si>
  <si>
    <t>Israel</t>
  </si>
  <si>
    <t>Norway</t>
  </si>
  <si>
    <t>Other Europe</t>
  </si>
  <si>
    <t>Poland</t>
  </si>
  <si>
    <t>Romania</t>
  </si>
  <si>
    <t>Russia</t>
  </si>
  <si>
    <t>Slovakia</t>
  </si>
  <si>
    <t>Switzerland</t>
  </si>
  <si>
    <t>Tajikstan</t>
  </si>
  <si>
    <t>Turkey</t>
  </si>
  <si>
    <t>Ukraine</t>
  </si>
  <si>
    <t>Uzbekistan</t>
  </si>
  <si>
    <t>Yugoslavia</t>
  </si>
  <si>
    <t>Country</t>
  </si>
  <si>
    <t>Total Africa</t>
  </si>
  <si>
    <t>G . TOTAL</t>
  </si>
  <si>
    <t>Total American</t>
  </si>
  <si>
    <t xml:space="preserve"> Total Arab</t>
  </si>
  <si>
    <t>Source : Ministry of Tourism &amp; Antiquities</t>
  </si>
  <si>
    <t>الولايات المتحدة</t>
  </si>
  <si>
    <t>كندا</t>
  </si>
  <si>
    <t>المكسيك</t>
  </si>
  <si>
    <t>البرازيل</t>
  </si>
  <si>
    <t>الارجنتين</t>
  </si>
  <si>
    <t>فنزويلا</t>
  </si>
  <si>
    <t>التشيلي</t>
  </si>
  <si>
    <t>كولمبيا</t>
  </si>
  <si>
    <t>السلفادور</t>
  </si>
  <si>
    <t>جواتيمالا</t>
  </si>
  <si>
    <t>بنما</t>
  </si>
  <si>
    <t>بوليفيا</t>
  </si>
  <si>
    <t>هندورس</t>
  </si>
  <si>
    <t>اكوادور</t>
  </si>
  <si>
    <t>اخرى امريكية</t>
  </si>
  <si>
    <t>مجموع امريكية</t>
  </si>
  <si>
    <t>بريطانيا</t>
  </si>
  <si>
    <t>فرنسا</t>
  </si>
  <si>
    <t>المانيا</t>
  </si>
  <si>
    <t>ايطاليا</t>
  </si>
  <si>
    <t>اسبانيا</t>
  </si>
  <si>
    <t>هولندا</t>
  </si>
  <si>
    <t>النمسا</t>
  </si>
  <si>
    <t>بلجيكا</t>
  </si>
  <si>
    <t>السويد</t>
  </si>
  <si>
    <t>اليونان</t>
  </si>
  <si>
    <t>ايرلندا</t>
  </si>
  <si>
    <t>الدنمارك</t>
  </si>
  <si>
    <t>البرتغال</t>
  </si>
  <si>
    <t>فنلندا</t>
  </si>
  <si>
    <t>لكسمبوغ</t>
  </si>
  <si>
    <t>اسرائيل</t>
  </si>
  <si>
    <t>روسيا</t>
  </si>
  <si>
    <t>سويسرا</t>
  </si>
  <si>
    <t>قبرص</t>
  </si>
  <si>
    <t>هنقاريا</t>
  </si>
  <si>
    <t>بولندا</t>
  </si>
  <si>
    <t>النرويج</t>
  </si>
  <si>
    <t>التشك</t>
  </si>
  <si>
    <t>بلغاريا</t>
  </si>
  <si>
    <t>رومانيا</t>
  </si>
  <si>
    <t>اوكرانيا</t>
  </si>
  <si>
    <t>صربيا</t>
  </si>
  <si>
    <t>سلوفاكيا</t>
  </si>
  <si>
    <t>ارمينيا</t>
  </si>
  <si>
    <t>روسيا البيضاء</t>
  </si>
  <si>
    <t>اوزباكستان</t>
  </si>
  <si>
    <t>كاجاكستان</t>
  </si>
  <si>
    <t>ازربيجان</t>
  </si>
  <si>
    <t>ايسلند</t>
  </si>
  <si>
    <t>اخرى اوروبية</t>
  </si>
  <si>
    <t>مجموع اوروبية</t>
  </si>
  <si>
    <t>الجنسية</t>
  </si>
  <si>
    <t>جنوب افريقيا</t>
  </si>
  <si>
    <t>كينيا</t>
  </si>
  <si>
    <t>تركيا</t>
  </si>
  <si>
    <t>نجيريا</t>
  </si>
  <si>
    <t>سيراليون</t>
  </si>
  <si>
    <t>زامباوي</t>
  </si>
  <si>
    <t>كاميرون</t>
  </si>
  <si>
    <t>اثيوبيا</t>
  </si>
  <si>
    <t>سنغال</t>
  </si>
  <si>
    <t>اخرى افريقية</t>
  </si>
  <si>
    <t>مجموع افريقية</t>
  </si>
  <si>
    <t>اليابان</t>
  </si>
  <si>
    <t>اندونيسيا</t>
  </si>
  <si>
    <t>الصين</t>
  </si>
  <si>
    <t>تايلند</t>
  </si>
  <si>
    <t xml:space="preserve">S. Korea </t>
  </si>
  <si>
    <t>كوريا الجنوبية</t>
  </si>
  <si>
    <t>سنغافورة</t>
  </si>
  <si>
    <t>تايون</t>
  </si>
  <si>
    <t>هونغ كونغ</t>
  </si>
  <si>
    <t>الفلبين</t>
  </si>
  <si>
    <t>ماليزيا</t>
  </si>
  <si>
    <t>بكستان</t>
  </si>
  <si>
    <t>سيرلانكا</t>
  </si>
  <si>
    <t>ايران</t>
  </si>
  <si>
    <t>نيبال</t>
  </si>
  <si>
    <t>الهند</t>
  </si>
  <si>
    <t>استراليا</t>
  </si>
  <si>
    <t>نيوزيلندا</t>
  </si>
  <si>
    <t>اخرى اسيوية</t>
  </si>
  <si>
    <t>السعودية</t>
  </si>
  <si>
    <t>سوريا</t>
  </si>
  <si>
    <t>فلسطين</t>
  </si>
  <si>
    <t>الكويت</t>
  </si>
  <si>
    <t>اليمن</t>
  </si>
  <si>
    <t>مصر</t>
  </si>
  <si>
    <t>لبنان</t>
  </si>
  <si>
    <t>البحرين</t>
  </si>
  <si>
    <t>ليبيا</t>
  </si>
  <si>
    <t>الامارات العربية</t>
  </si>
  <si>
    <t>اخرى عربية</t>
  </si>
  <si>
    <t>السودان</t>
  </si>
  <si>
    <t>تونس</t>
  </si>
  <si>
    <t>قطر</t>
  </si>
  <si>
    <t>المغرب</t>
  </si>
  <si>
    <t>الجزائر</t>
  </si>
  <si>
    <t>عمان</t>
  </si>
  <si>
    <t>موريتانيا</t>
  </si>
  <si>
    <t>جيبوتي</t>
  </si>
  <si>
    <t>الصومال</t>
  </si>
  <si>
    <t>مجموع العرب</t>
  </si>
  <si>
    <t>اردني</t>
  </si>
  <si>
    <t>العراق</t>
  </si>
  <si>
    <t>Jordanin</t>
  </si>
  <si>
    <t>Slovenia</t>
  </si>
  <si>
    <t>سلوفينيا</t>
  </si>
  <si>
    <t>U.N.</t>
  </si>
  <si>
    <t>هيئة الامم</t>
  </si>
  <si>
    <t xml:space="preserve">             المصدر: وزارة السياحة والاثار</t>
  </si>
  <si>
    <t xml:space="preserve"> التغير النسبي 04/05    05/04 Relative Change</t>
  </si>
  <si>
    <t>المجموع النهائي</t>
  </si>
  <si>
    <t>Total Asia &amp; Pasific</t>
  </si>
  <si>
    <t>مجموع اسيا والباسيفك</t>
  </si>
  <si>
    <t>Arrivals    نزلاء</t>
  </si>
  <si>
    <t>Beds    اسرة</t>
  </si>
  <si>
    <t xml:space="preserve">Cont…                            </t>
  </si>
  <si>
    <t>يتبع...</t>
  </si>
  <si>
    <t>Total Europe</t>
  </si>
  <si>
    <t>Table 6.6 Number of Arrivals &amp; Nights Spent in Hotels by  Nationalty , 2005 - 2006</t>
  </si>
  <si>
    <t>جدول 6.6  اعداد النزلاء وعدد الليالي المقضاه في الفنادق حسب الجنسية  لعامي 2005- 2006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</si>
</sst>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m/d/yyyy"/>
    <numFmt numFmtId="179" formatCode="[$-409]dddd\,\ mmmm\ dd\,\ yyyy"/>
    <numFmt numFmtId="180" formatCode="[$-409]h:mm:ss\ AM/PM"/>
    <numFmt numFmtId="181" formatCode="#,##0.0"/>
    <numFmt numFmtId="182" formatCode="0.0%"/>
  </numFmts>
  <fonts count="16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18"/>
      <color indexed="8"/>
      <name val="Times New Roman"/>
      <family val="0"/>
    </font>
    <font>
      <sz val="8"/>
      <name val="MS Sans Serif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 applyNumberFormat="1" applyFill="1" applyBorder="1" applyAlignment="1" applyProtection="1">
      <alignment/>
      <protection/>
    </xf>
    <xf numFmtId="0" fontId="5" fillId="2" borderId="1" xfId="0" applyFont="1" applyFill="1" applyBorder="1" applyAlignment="1">
      <alignment vertical="center"/>
    </xf>
    <xf numFmtId="3" fontId="5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/>
      <protection/>
    </xf>
    <xf numFmtId="0" fontId="7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NumberFormat="1" applyFont="1" applyFill="1" applyBorder="1" applyAlignment="1" applyProtection="1">
      <alignment/>
      <protection/>
    </xf>
    <xf numFmtId="0" fontId="7" fillId="2" borderId="0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/>
      <protection/>
    </xf>
    <xf numFmtId="1" fontId="7" fillId="2" borderId="2" xfId="0" applyNumberFormat="1" applyFont="1" applyFill="1" applyBorder="1" applyAlignment="1">
      <alignment horizontal="center" vertical="center"/>
    </xf>
    <xf numFmtId="3" fontId="7" fillId="2" borderId="0" xfId="0" applyFont="1" applyFill="1" applyAlignment="1">
      <alignment vertical="center"/>
    </xf>
    <xf numFmtId="0" fontId="5" fillId="2" borderId="3" xfId="0" applyNumberFormat="1" applyFont="1" applyFill="1" applyBorder="1" applyAlignment="1" applyProtection="1">
      <alignment/>
      <protection/>
    </xf>
    <xf numFmtId="0" fontId="5" fillId="2" borderId="4" xfId="0" applyNumberFormat="1" applyFont="1" applyFill="1" applyBorder="1" applyAlignment="1" applyProtection="1">
      <alignment/>
      <protection/>
    </xf>
    <xf numFmtId="0" fontId="5" fillId="2" borderId="1" xfId="0" applyNumberFormat="1" applyFont="1" applyFill="1" applyBorder="1" applyAlignment="1" applyProtection="1">
      <alignment/>
      <protection/>
    </xf>
    <xf numFmtId="3" fontId="5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Alignment="1">
      <alignment vertical="center"/>
    </xf>
    <xf numFmtId="0" fontId="8" fillId="2" borderId="4" xfId="0" applyNumberFormat="1" applyFont="1" applyFill="1" applyBorder="1" applyAlignment="1" applyProtection="1">
      <alignment/>
      <protection/>
    </xf>
    <xf numFmtId="3" fontId="5" fillId="2" borderId="0" xfId="0" applyNumberFormat="1" applyFont="1" applyFill="1" applyBorder="1" applyAlignment="1">
      <alignment vertical="center"/>
    </xf>
    <xf numFmtId="0" fontId="9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Alignment="1">
      <alignment horizontal="center" vertical="center"/>
    </xf>
    <xf numFmtId="3" fontId="5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3" fontId="10" fillId="2" borderId="0" xfId="0" applyFont="1" applyFill="1" applyAlignment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/>
      <protection/>
    </xf>
    <xf numFmtId="0" fontId="8" fillId="2" borderId="0" xfId="0" applyNumberFormat="1" applyFont="1" applyFill="1" applyBorder="1" applyAlignment="1" applyProtection="1">
      <alignment horizontal="center"/>
      <protection/>
    </xf>
    <xf numFmtId="0" fontId="8" fillId="2" borderId="0" xfId="0" applyNumberFormat="1" applyFont="1" applyFill="1" applyBorder="1" applyAlignment="1" applyProtection="1">
      <alignment/>
      <protection/>
    </xf>
    <xf numFmtId="0" fontId="8" fillId="2" borderId="5" xfId="0" applyNumberFormat="1" applyFont="1" applyFill="1" applyBorder="1" applyAlignment="1" applyProtection="1">
      <alignment horizontal="center"/>
      <protection/>
    </xf>
    <xf numFmtId="1" fontId="7" fillId="2" borderId="0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 applyProtection="1">
      <alignment/>
      <protection/>
    </xf>
    <xf numFmtId="3" fontId="8" fillId="2" borderId="6" xfId="0" applyFont="1" applyFill="1" applyBorder="1" applyAlignment="1">
      <alignment horizontal="center" vertical="center"/>
    </xf>
    <xf numFmtId="3" fontId="8" fillId="2" borderId="5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 applyProtection="1">
      <alignment horizontal="center"/>
      <protection/>
    </xf>
    <xf numFmtId="3" fontId="8" fillId="2" borderId="5" xfId="0" applyNumberFormat="1" applyFont="1" applyFill="1" applyBorder="1" applyAlignment="1" applyProtection="1">
      <alignment horizontal="center"/>
      <protection/>
    </xf>
    <xf numFmtId="0" fontId="4" fillId="2" borderId="7" xfId="0" applyNumberFormat="1" applyFont="1" applyFill="1" applyBorder="1" applyAlignment="1" applyProtection="1">
      <alignment/>
      <protection/>
    </xf>
    <xf numFmtId="0" fontId="4" fillId="2" borderId="1" xfId="0" applyNumberFormat="1" applyFont="1" applyFill="1" applyBorder="1" applyAlignment="1" applyProtection="1">
      <alignment/>
      <protection/>
    </xf>
    <xf numFmtId="0" fontId="11" fillId="2" borderId="1" xfId="0" applyNumberFormat="1" applyFont="1" applyFill="1" applyBorder="1" applyAlignment="1" applyProtection="1">
      <alignment/>
      <protection/>
    </xf>
    <xf numFmtId="0" fontId="4" fillId="2" borderId="8" xfId="0" applyNumberFormat="1" applyFont="1" applyFill="1" applyBorder="1" applyAlignment="1" applyProtection="1">
      <alignment/>
      <protection/>
    </xf>
    <xf numFmtId="3" fontId="11" fillId="2" borderId="5" xfId="0" applyNumberFormat="1" applyFont="1" applyFill="1" applyBorder="1" applyAlignment="1" applyProtection="1">
      <alignment horizontal="center"/>
      <protection/>
    </xf>
    <xf numFmtId="182" fontId="8" fillId="2" borderId="9" xfId="0" applyNumberFormat="1" applyFont="1" applyFill="1" applyBorder="1" applyAlignment="1">
      <alignment horizontal="center" vertical="center"/>
    </xf>
    <xf numFmtId="3" fontId="11" fillId="2" borderId="10" xfId="0" applyNumberFormat="1" applyFont="1" applyFill="1" applyBorder="1" applyAlignment="1" applyProtection="1">
      <alignment horizontal="center"/>
      <protection/>
    </xf>
    <xf numFmtId="3" fontId="11" fillId="2" borderId="5" xfId="0" applyNumberFormat="1" applyFont="1" applyFill="1" applyBorder="1" applyAlignment="1">
      <alignment horizontal="center" vertical="center"/>
    </xf>
    <xf numFmtId="3" fontId="11" fillId="2" borderId="5" xfId="0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 applyProtection="1">
      <alignment horizontal="center"/>
      <protection/>
    </xf>
    <xf numFmtId="3" fontId="11" fillId="2" borderId="12" xfId="0" applyNumberFormat="1" applyFont="1" applyFill="1" applyBorder="1" applyAlignment="1" applyProtection="1">
      <alignment horizontal="center"/>
      <protection/>
    </xf>
    <xf numFmtId="182" fontId="11" fillId="2" borderId="11" xfId="0" applyNumberFormat="1" applyFont="1" applyFill="1" applyBorder="1" applyAlignment="1" applyProtection="1">
      <alignment horizontal="center"/>
      <protection/>
    </xf>
    <xf numFmtId="182" fontId="8" fillId="2" borderId="13" xfId="0" applyNumberFormat="1" applyFont="1" applyFill="1" applyBorder="1" applyAlignment="1">
      <alignment horizontal="center" vertical="center"/>
    </xf>
    <xf numFmtId="3" fontId="11" fillId="2" borderId="14" xfId="0" applyNumberFormat="1" applyFont="1" applyFill="1" applyBorder="1" applyAlignment="1" applyProtection="1">
      <alignment horizontal="center"/>
      <protection/>
    </xf>
    <xf numFmtId="182" fontId="11" fillId="2" borderId="13" xfId="0" applyNumberFormat="1" applyFont="1" applyFill="1" applyBorder="1" applyAlignment="1">
      <alignment horizontal="center" vertical="center"/>
    </xf>
    <xf numFmtId="3" fontId="11" fillId="2" borderId="15" xfId="0" applyNumberFormat="1" applyFont="1" applyFill="1" applyBorder="1" applyAlignment="1" applyProtection="1">
      <alignment horizontal="center"/>
      <protection/>
    </xf>
    <xf numFmtId="182" fontId="11" fillId="2" borderId="16" xfId="0" applyNumberFormat="1" applyFont="1" applyFill="1" applyBorder="1" applyAlignment="1">
      <alignment horizontal="center" vertical="center"/>
    </xf>
    <xf numFmtId="3" fontId="11" fillId="2" borderId="14" xfId="0" applyNumberFormat="1" applyFont="1" applyFill="1" applyBorder="1" applyAlignment="1">
      <alignment horizontal="center" vertical="center"/>
    </xf>
    <xf numFmtId="3" fontId="8" fillId="2" borderId="14" xfId="0" applyNumberFormat="1" applyFont="1" applyFill="1" applyBorder="1" applyAlignment="1" applyProtection="1">
      <alignment horizontal="center"/>
      <protection/>
    </xf>
    <xf numFmtId="3" fontId="11" fillId="2" borderId="14" xfId="0" applyFont="1" applyFill="1" applyBorder="1" applyAlignment="1">
      <alignment horizontal="center" vertical="center"/>
    </xf>
    <xf numFmtId="3" fontId="11" fillId="2" borderId="17" xfId="0" applyFont="1" applyFill="1" applyBorder="1" applyAlignment="1">
      <alignment horizontal="center" vertical="center"/>
    </xf>
    <xf numFmtId="182" fontId="11" fillId="2" borderId="18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5" fillId="2" borderId="0" xfId="0" applyNumberFormat="1" applyFont="1" applyFill="1" applyBorder="1" applyAlignment="1" applyProtection="1">
      <alignment horizontal="left"/>
      <protection/>
    </xf>
    <xf numFmtId="3" fontId="4" fillId="2" borderId="8" xfId="0" applyNumberFormat="1" applyFont="1" applyFill="1" applyBorder="1" applyAlignment="1">
      <alignment horizontal="left" vertical="center"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9" fillId="2" borderId="0" xfId="0" applyNumberFormat="1" applyFont="1" applyFill="1" applyBorder="1" applyAlignment="1" applyProtection="1">
      <alignment horizontal="left"/>
      <protection/>
    </xf>
    <xf numFmtId="0" fontId="5" fillId="2" borderId="19" xfId="0" applyFont="1" applyFill="1" applyBorder="1" applyAlignment="1">
      <alignment horizontal="left" vertical="center"/>
    </xf>
    <xf numFmtId="3" fontId="4" fillId="2" borderId="19" xfId="0" applyNumberFormat="1" applyFont="1" applyFill="1" applyBorder="1" applyAlignment="1">
      <alignment horizontal="left" vertical="center"/>
    </xf>
    <xf numFmtId="3" fontId="13" fillId="2" borderId="19" xfId="0" applyNumberFormat="1" applyFont="1" applyFill="1" applyBorder="1" applyAlignment="1">
      <alignment horizontal="left" vertical="center"/>
    </xf>
    <xf numFmtId="3" fontId="4" fillId="2" borderId="19" xfId="0" applyNumberFormat="1" applyFont="1" applyFill="1" applyBorder="1" applyAlignment="1" applyProtection="1">
      <alignment horizontal="left"/>
      <protection/>
    </xf>
    <xf numFmtId="3" fontId="4" fillId="2" borderId="20" xfId="0" applyNumberFormat="1" applyFont="1" applyFill="1" applyBorder="1" applyAlignment="1" applyProtection="1">
      <alignment horizontal="left"/>
      <protection/>
    </xf>
    <xf numFmtId="0" fontId="8" fillId="2" borderId="0" xfId="0" applyNumberFormat="1" applyFont="1" applyFill="1" applyBorder="1" applyAlignment="1" applyProtection="1">
      <alignment horizontal="left" vertical="center"/>
      <protection/>
    </xf>
    <xf numFmtId="0" fontId="10" fillId="2" borderId="0" xfId="0" applyFont="1" applyFill="1" applyAlignment="1">
      <alignment horizontal="left" vertical="center"/>
    </xf>
    <xf numFmtId="0" fontId="10" fillId="2" borderId="0" xfId="0" applyNumberFormat="1" applyFont="1" applyFill="1" applyBorder="1" applyAlignment="1" applyProtection="1">
      <alignment horizontal="left"/>
      <protection/>
    </xf>
    <xf numFmtId="0" fontId="5" fillId="2" borderId="0" xfId="0" applyFont="1" applyFill="1" applyAlignment="1">
      <alignment horizontal="left" vertical="center"/>
    </xf>
    <xf numFmtId="3" fontId="5" fillId="2" borderId="0" xfId="0" applyFont="1" applyFill="1" applyAlignment="1">
      <alignment horizontal="left" vertical="center"/>
    </xf>
    <xf numFmtId="1" fontId="7" fillId="2" borderId="21" xfId="0" applyNumberFormat="1" applyFont="1" applyFill="1" applyBorder="1" applyAlignment="1" applyProtection="1">
      <alignment horizontal="center" vertical="center"/>
      <protection/>
    </xf>
    <xf numFmtId="0" fontId="12" fillId="2" borderId="22" xfId="0" applyFont="1" applyFill="1" applyBorder="1" applyAlignment="1">
      <alignment horizontal="right" vertical="center" wrapText="1"/>
    </xf>
    <xf numFmtId="3" fontId="8" fillId="2" borderId="23" xfId="0" applyNumberFormat="1" applyFont="1" applyFill="1" applyBorder="1" applyAlignment="1">
      <alignment horizontal="center" vertical="center"/>
    </xf>
    <xf numFmtId="3" fontId="8" fillId="2" borderId="14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 applyProtection="1">
      <alignment horizontal="center"/>
      <protection/>
    </xf>
    <xf numFmtId="3" fontId="8" fillId="2" borderId="5" xfId="0" applyNumberFormat="1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left" vertical="center"/>
    </xf>
    <xf numFmtId="0" fontId="15" fillId="2" borderId="19" xfId="0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 applyProtection="1">
      <alignment horizontal="center"/>
      <protection/>
    </xf>
    <xf numFmtId="3" fontId="7" fillId="2" borderId="24" xfId="0" applyNumberFormat="1" applyFont="1" applyFill="1" applyBorder="1" applyAlignment="1">
      <alignment horizontal="left" vertical="center"/>
    </xf>
    <xf numFmtId="3" fontId="7" fillId="2" borderId="25" xfId="0" applyNumberFormat="1" applyFont="1" applyFill="1" applyBorder="1" applyAlignment="1">
      <alignment horizontal="left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 applyProtection="1">
      <alignment horizontal="center"/>
      <protection/>
    </xf>
    <xf numFmtId="0" fontId="7" fillId="2" borderId="26" xfId="0" applyNumberFormat="1" applyFont="1" applyFill="1" applyBorder="1" applyAlignment="1" applyProtection="1">
      <alignment horizontal="center"/>
      <protection/>
    </xf>
    <xf numFmtId="0" fontId="9" fillId="2" borderId="0" xfId="0" applyNumberFormat="1" applyFont="1" applyFill="1" applyBorder="1" applyAlignment="1" applyProtection="1">
      <alignment horizontal="center"/>
      <protection/>
    </xf>
    <xf numFmtId="3" fontId="7" fillId="2" borderId="27" xfId="0" applyNumberFormat="1" applyFont="1" applyFill="1" applyBorder="1" applyAlignment="1" applyProtection="1">
      <alignment horizontal="center"/>
      <protection/>
    </xf>
    <xf numFmtId="3" fontId="7" fillId="2" borderId="28" xfId="0" applyNumberFormat="1" applyFont="1" applyFill="1" applyBorder="1" applyAlignment="1" applyProtection="1">
      <alignment horizontal="center"/>
      <protection/>
    </xf>
    <xf numFmtId="3" fontId="7" fillId="2" borderId="29" xfId="0" applyNumberFormat="1" applyFont="1" applyFill="1" applyBorder="1" applyAlignment="1" applyProtection="1">
      <alignment horizontal="center"/>
      <protection/>
    </xf>
    <xf numFmtId="0" fontId="7" fillId="2" borderId="3" xfId="0" applyNumberFormat="1" applyFont="1" applyFill="1" applyBorder="1" applyAlignment="1" applyProtection="1">
      <alignment horizontal="center"/>
      <protection/>
    </xf>
    <xf numFmtId="0" fontId="7" fillId="2" borderId="3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6.00390625" style="58" customWidth="1"/>
    <col min="2" max="2" width="10.28125" style="3" customWidth="1"/>
    <col min="3" max="3" width="10.140625" style="3" customWidth="1"/>
    <col min="4" max="4" width="14.8515625" style="3" customWidth="1"/>
    <col min="5" max="6" width="14.28125" style="3" customWidth="1"/>
    <col min="7" max="7" width="16.57421875" style="3" customWidth="1"/>
    <col min="8" max="8" width="16.28125" style="5" customWidth="1"/>
    <col min="9" max="9" width="2.7109375" style="5" customWidth="1"/>
    <col min="10" max="10" width="11.421875" style="5" customWidth="1"/>
    <col min="11" max="11" width="10.421875" style="3" customWidth="1"/>
    <col min="12" max="12" width="10.28125" style="3" customWidth="1"/>
    <col min="13" max="13" width="10.00390625" style="3" customWidth="1"/>
    <col min="14" max="14" width="10.28125" style="3" customWidth="1"/>
    <col min="15" max="15" width="15.8515625" style="5" customWidth="1"/>
    <col min="16" max="16384" width="11.421875" style="5" customWidth="1"/>
  </cols>
  <sheetData>
    <row r="1" spans="1:14" ht="15.75" customHeight="1">
      <c r="A1" s="81" t="s">
        <v>226</v>
      </c>
      <c r="B1" s="81"/>
      <c r="C1" s="81"/>
      <c r="D1" s="81"/>
      <c r="E1" s="81"/>
      <c r="F1" s="81"/>
      <c r="G1" s="81"/>
      <c r="H1" s="81"/>
      <c r="I1" s="6"/>
      <c r="J1" s="6"/>
      <c r="K1" s="6"/>
      <c r="L1" s="6"/>
      <c r="M1" s="6"/>
      <c r="N1" s="6"/>
    </row>
    <row r="2" spans="1:14" ht="16.5" customHeight="1" thickBot="1">
      <c r="A2" s="86" t="s">
        <v>225</v>
      </c>
      <c r="B2" s="86"/>
      <c r="C2" s="86"/>
      <c r="D2" s="86"/>
      <c r="E2" s="86"/>
      <c r="F2" s="86"/>
      <c r="G2" s="86"/>
      <c r="H2" s="86"/>
      <c r="I2" s="6"/>
      <c r="J2" s="6"/>
      <c r="K2" s="6"/>
      <c r="L2" s="6"/>
      <c r="M2" s="6"/>
      <c r="N2" s="6"/>
    </row>
    <row r="3" spans="1:15" s="7" customFormat="1" ht="15" customHeight="1">
      <c r="A3" s="82" t="s">
        <v>98</v>
      </c>
      <c r="B3" s="88" t="s">
        <v>220</v>
      </c>
      <c r="C3" s="89"/>
      <c r="D3" s="90"/>
      <c r="E3" s="88" t="s">
        <v>221</v>
      </c>
      <c r="F3" s="89"/>
      <c r="G3" s="90"/>
      <c r="H3" s="91" t="s">
        <v>156</v>
      </c>
      <c r="I3" s="6"/>
      <c r="J3" s="84"/>
      <c r="K3" s="85"/>
      <c r="L3" s="85"/>
      <c r="M3" s="85"/>
      <c r="N3" s="85"/>
      <c r="O3" s="81"/>
    </row>
    <row r="4" spans="1:15" s="7" customFormat="1" ht="24" customHeight="1" thickBot="1">
      <c r="A4" s="83"/>
      <c r="B4" s="8">
        <v>2006</v>
      </c>
      <c r="C4" s="8">
        <v>2005</v>
      </c>
      <c r="D4" s="73" t="s">
        <v>216</v>
      </c>
      <c r="E4" s="8">
        <v>2006</v>
      </c>
      <c r="F4" s="72">
        <v>2005</v>
      </c>
      <c r="G4" s="73" t="s">
        <v>216</v>
      </c>
      <c r="H4" s="92"/>
      <c r="I4" s="9"/>
      <c r="J4" s="84"/>
      <c r="K4" s="26"/>
      <c r="L4" s="26"/>
      <c r="M4" s="26"/>
      <c r="N4" s="4"/>
      <c r="O4" s="81"/>
    </row>
    <row r="5" spans="1:8" ht="14.25" customHeight="1">
      <c r="A5" s="55" t="s">
        <v>24</v>
      </c>
      <c r="B5" s="28">
        <v>130785</v>
      </c>
      <c r="C5" s="74">
        <v>118531</v>
      </c>
      <c r="D5" s="37">
        <f>(B5-C5)/C5</f>
        <v>0.10338223755810716</v>
      </c>
      <c r="E5" s="28">
        <v>277390</v>
      </c>
      <c r="F5" s="74">
        <v>292845</v>
      </c>
      <c r="G5" s="37">
        <f>(E5-F5)/F5</f>
        <v>-0.0527753589782991</v>
      </c>
      <c r="H5" s="10" t="s">
        <v>104</v>
      </c>
    </row>
    <row r="6" spans="1:8" ht="14.25" customHeight="1">
      <c r="A6" s="56" t="s">
        <v>13</v>
      </c>
      <c r="B6" s="29">
        <v>14478</v>
      </c>
      <c r="C6" s="75">
        <v>13012</v>
      </c>
      <c r="D6" s="44">
        <f aca="true" t="shared" si="0" ref="D6:D58">(B6-C6)/C6</f>
        <v>0.1126652320934522</v>
      </c>
      <c r="E6" s="29">
        <v>32380</v>
      </c>
      <c r="F6" s="75">
        <v>30257</v>
      </c>
      <c r="G6" s="44">
        <f aca="true" t="shared" si="1" ref="G6:G58">(E6-F6)/F6</f>
        <v>0.07016558151832633</v>
      </c>
      <c r="H6" s="12" t="s">
        <v>105</v>
      </c>
    </row>
    <row r="7" spans="1:8" ht="14.25" customHeight="1">
      <c r="A7" s="56" t="s">
        <v>20</v>
      </c>
      <c r="B7" s="29">
        <v>2467</v>
      </c>
      <c r="C7" s="75">
        <v>2558</v>
      </c>
      <c r="D7" s="44">
        <f t="shared" si="0"/>
        <v>-0.03557466770914777</v>
      </c>
      <c r="E7" s="29">
        <v>4361</v>
      </c>
      <c r="F7" s="75">
        <v>4156</v>
      </c>
      <c r="G7" s="44">
        <f t="shared" si="1"/>
        <v>0.049326275264677574</v>
      </c>
      <c r="H7" s="12" t="s">
        <v>106</v>
      </c>
    </row>
    <row r="8" spans="1:8" ht="14.25" customHeight="1">
      <c r="A8" s="56" t="s">
        <v>12</v>
      </c>
      <c r="B8" s="29">
        <v>1549</v>
      </c>
      <c r="C8" s="75">
        <v>1251</v>
      </c>
      <c r="D8" s="44">
        <f t="shared" si="0"/>
        <v>0.23820943245403678</v>
      </c>
      <c r="E8" s="29">
        <v>3467</v>
      </c>
      <c r="F8" s="75">
        <v>4515</v>
      </c>
      <c r="G8" s="44">
        <f t="shared" si="1"/>
        <v>-0.23211517165005538</v>
      </c>
      <c r="H8" s="12" t="s">
        <v>107</v>
      </c>
    </row>
    <row r="9" spans="1:8" ht="14.25" customHeight="1">
      <c r="A9" s="56" t="s">
        <v>11</v>
      </c>
      <c r="B9" s="29">
        <v>690</v>
      </c>
      <c r="C9" s="75">
        <v>570</v>
      </c>
      <c r="D9" s="44">
        <f t="shared" si="0"/>
        <v>0.21052631578947367</v>
      </c>
      <c r="E9" s="29">
        <v>1478</v>
      </c>
      <c r="F9" s="75">
        <v>12511</v>
      </c>
      <c r="G9" s="44">
        <f t="shared" si="1"/>
        <v>-0.8818639597154504</v>
      </c>
      <c r="H9" s="12" t="s">
        <v>108</v>
      </c>
    </row>
    <row r="10" spans="1:8" ht="14.25" customHeight="1">
      <c r="A10" s="56" t="s">
        <v>25</v>
      </c>
      <c r="B10" s="29">
        <v>166</v>
      </c>
      <c r="C10" s="75">
        <v>75</v>
      </c>
      <c r="D10" s="44">
        <f t="shared" si="0"/>
        <v>1.2133333333333334</v>
      </c>
      <c r="E10" s="29">
        <v>415</v>
      </c>
      <c r="F10" s="75">
        <v>125</v>
      </c>
      <c r="G10" s="44">
        <f t="shared" si="1"/>
        <v>2.32</v>
      </c>
      <c r="H10" s="12" t="s">
        <v>109</v>
      </c>
    </row>
    <row r="11" spans="1:8" ht="14.25" customHeight="1">
      <c r="A11" s="56" t="s">
        <v>17</v>
      </c>
      <c r="B11" s="29">
        <v>30</v>
      </c>
      <c r="C11" s="75">
        <v>10</v>
      </c>
      <c r="D11" s="44">
        <f t="shared" si="0"/>
        <v>2</v>
      </c>
      <c r="E11" s="29">
        <v>47</v>
      </c>
      <c r="F11" s="75">
        <v>10</v>
      </c>
      <c r="G11" s="44">
        <f t="shared" si="1"/>
        <v>3.7</v>
      </c>
      <c r="H11" s="12" t="s">
        <v>112</v>
      </c>
    </row>
    <row r="12" spans="1:8" ht="14.25" customHeight="1">
      <c r="A12" s="56" t="s">
        <v>14</v>
      </c>
      <c r="B12" s="29">
        <v>433</v>
      </c>
      <c r="C12" s="75">
        <v>532</v>
      </c>
      <c r="D12" s="44">
        <f t="shared" si="0"/>
        <v>-0.18609022556390978</v>
      </c>
      <c r="E12" s="29">
        <v>976</v>
      </c>
      <c r="F12" s="75">
        <v>912</v>
      </c>
      <c r="G12" s="44">
        <f t="shared" si="1"/>
        <v>0.07017543859649122</v>
      </c>
      <c r="H12" s="12" t="s">
        <v>110</v>
      </c>
    </row>
    <row r="13" spans="1:8" ht="14.25" customHeight="1">
      <c r="A13" s="56" t="s">
        <v>15</v>
      </c>
      <c r="B13" s="29">
        <v>385</v>
      </c>
      <c r="C13" s="75">
        <v>375</v>
      </c>
      <c r="D13" s="44">
        <f t="shared" si="0"/>
        <v>0.02666666666666667</v>
      </c>
      <c r="E13" s="29">
        <v>570</v>
      </c>
      <c r="F13" s="75">
        <v>575</v>
      </c>
      <c r="G13" s="44">
        <f t="shared" si="1"/>
        <v>-0.008695652173913044</v>
      </c>
      <c r="H13" s="12" t="s">
        <v>111</v>
      </c>
    </row>
    <row r="14" spans="1:8" ht="14.25" customHeight="1">
      <c r="A14" s="56" t="s">
        <v>18</v>
      </c>
      <c r="B14" s="29">
        <v>47</v>
      </c>
      <c r="C14" s="75">
        <v>15</v>
      </c>
      <c r="D14" s="44">
        <f t="shared" si="0"/>
        <v>2.1333333333333333</v>
      </c>
      <c r="E14" s="29">
        <v>95</v>
      </c>
      <c r="F14" s="75">
        <v>17</v>
      </c>
      <c r="G14" s="44">
        <f t="shared" si="1"/>
        <v>4.588235294117647</v>
      </c>
      <c r="H14" s="12" t="s">
        <v>113</v>
      </c>
    </row>
    <row r="15" spans="1:8" ht="14.25" customHeight="1">
      <c r="A15" s="56" t="s">
        <v>22</v>
      </c>
      <c r="B15" s="29">
        <v>76</v>
      </c>
      <c r="C15" s="75">
        <v>87</v>
      </c>
      <c r="D15" s="44">
        <f t="shared" si="0"/>
        <v>-0.12643678160919541</v>
      </c>
      <c r="E15" s="29">
        <v>180</v>
      </c>
      <c r="F15" s="75">
        <v>134</v>
      </c>
      <c r="G15" s="44">
        <f t="shared" si="1"/>
        <v>0.34328358208955223</v>
      </c>
      <c r="H15" s="12" t="s">
        <v>114</v>
      </c>
    </row>
    <row r="16" spans="1:8" ht="14.25" customHeight="1">
      <c r="A16" s="56" t="s">
        <v>23</v>
      </c>
      <c r="B16" s="29">
        <v>30</v>
      </c>
      <c r="C16" s="75">
        <v>43</v>
      </c>
      <c r="D16" s="44">
        <f t="shared" si="0"/>
        <v>-0.3023255813953488</v>
      </c>
      <c r="E16" s="29">
        <v>83</v>
      </c>
      <c r="F16" s="75">
        <v>51</v>
      </c>
      <c r="G16" s="44">
        <f t="shared" si="1"/>
        <v>0.6274509803921569</v>
      </c>
      <c r="H16" s="12" t="s">
        <v>115</v>
      </c>
    </row>
    <row r="17" spans="1:8" ht="14.25" customHeight="1">
      <c r="A17" s="56" t="s">
        <v>19</v>
      </c>
      <c r="B17" s="29">
        <v>13</v>
      </c>
      <c r="C17" s="75">
        <v>1</v>
      </c>
      <c r="D17" s="44">
        <f t="shared" si="0"/>
        <v>12</v>
      </c>
      <c r="E17" s="29">
        <v>312</v>
      </c>
      <c r="F17" s="75">
        <v>2</v>
      </c>
      <c r="G17" s="44">
        <f t="shared" si="1"/>
        <v>155</v>
      </c>
      <c r="H17" s="12" t="s">
        <v>116</v>
      </c>
    </row>
    <row r="18" spans="1:8" ht="14.25" customHeight="1">
      <c r="A18" s="56" t="s">
        <v>16</v>
      </c>
      <c r="B18" s="29">
        <v>74</v>
      </c>
      <c r="C18" s="75">
        <v>8</v>
      </c>
      <c r="D18" s="44">
        <f t="shared" si="0"/>
        <v>8.25</v>
      </c>
      <c r="E18" s="29">
        <v>107</v>
      </c>
      <c r="F18" s="75">
        <v>41</v>
      </c>
      <c r="G18" s="44">
        <f t="shared" si="1"/>
        <v>1.6097560975609757</v>
      </c>
      <c r="H18" s="12" t="s">
        <v>117</v>
      </c>
    </row>
    <row r="19" spans="1:8" ht="14.25" customHeight="1">
      <c r="A19" s="56" t="s">
        <v>21</v>
      </c>
      <c r="B19" s="29">
        <v>6382</v>
      </c>
      <c r="C19" s="75">
        <v>6716</v>
      </c>
      <c r="D19" s="44">
        <f t="shared" si="0"/>
        <v>-0.04973198332340679</v>
      </c>
      <c r="E19" s="29">
        <v>13132</v>
      </c>
      <c r="F19" s="75">
        <v>5060</v>
      </c>
      <c r="G19" s="44">
        <f t="shared" si="1"/>
        <v>1.5952569169960473</v>
      </c>
      <c r="H19" s="12" t="s">
        <v>118</v>
      </c>
    </row>
    <row r="20" spans="1:8" ht="19.5" customHeight="1">
      <c r="A20" s="57" t="s">
        <v>101</v>
      </c>
      <c r="B20" s="36">
        <f>SUM(B5:B19)</f>
        <v>157605</v>
      </c>
      <c r="C20" s="45">
        <f>SUM(C5:C19)</f>
        <v>143784</v>
      </c>
      <c r="D20" s="46">
        <f t="shared" si="0"/>
        <v>0.09612335169420798</v>
      </c>
      <c r="E20" s="36">
        <f>SUM(E5:E19)</f>
        <v>334993</v>
      </c>
      <c r="F20" s="45">
        <f>SUM(F5:F19)</f>
        <v>351211</v>
      </c>
      <c r="G20" s="46">
        <f t="shared" si="1"/>
        <v>-0.046177369159849775</v>
      </c>
      <c r="H20" s="33" t="s">
        <v>119</v>
      </c>
    </row>
    <row r="21" spans="1:8" ht="13.5" customHeight="1">
      <c r="A21" s="56" t="s">
        <v>76</v>
      </c>
      <c r="B21" s="25">
        <v>100623</v>
      </c>
      <c r="C21" s="25">
        <v>100880</v>
      </c>
      <c r="D21" s="44">
        <f t="shared" si="0"/>
        <v>-0.002547581284694687</v>
      </c>
      <c r="E21" s="25">
        <v>198406</v>
      </c>
      <c r="F21" s="25">
        <v>224604</v>
      </c>
      <c r="G21" s="44">
        <f t="shared" si="1"/>
        <v>-0.11664084344000997</v>
      </c>
      <c r="H21" s="12" t="s">
        <v>120</v>
      </c>
    </row>
    <row r="22" spans="1:8" ht="13.5" customHeight="1">
      <c r="A22" s="56" t="s">
        <v>66</v>
      </c>
      <c r="B22" s="25">
        <v>108984</v>
      </c>
      <c r="C22" s="25">
        <v>104330</v>
      </c>
      <c r="D22" s="44">
        <f t="shared" si="0"/>
        <v>0.04460845394421547</v>
      </c>
      <c r="E22" s="25">
        <v>192392</v>
      </c>
      <c r="F22" s="25">
        <v>186164</v>
      </c>
      <c r="G22" s="44">
        <f t="shared" si="1"/>
        <v>0.03345437356309491</v>
      </c>
      <c r="H22" s="12" t="s">
        <v>121</v>
      </c>
    </row>
    <row r="23" spans="1:8" ht="13.5" customHeight="1">
      <c r="A23" s="56" t="s">
        <v>67</v>
      </c>
      <c r="B23" s="25">
        <v>53960</v>
      </c>
      <c r="C23" s="25">
        <v>71057</v>
      </c>
      <c r="D23" s="44">
        <f t="shared" si="0"/>
        <v>-0.24060965140661722</v>
      </c>
      <c r="E23" s="25">
        <v>122820</v>
      </c>
      <c r="F23" s="25">
        <v>161534</v>
      </c>
      <c r="G23" s="44">
        <f t="shared" si="1"/>
        <v>-0.23966471454925897</v>
      </c>
      <c r="H23" s="12" t="s">
        <v>122</v>
      </c>
    </row>
    <row r="24" spans="1:8" ht="13.5" customHeight="1">
      <c r="A24" s="56" t="s">
        <v>70</v>
      </c>
      <c r="B24" s="25">
        <v>53698</v>
      </c>
      <c r="C24" s="25">
        <v>65352</v>
      </c>
      <c r="D24" s="44">
        <f t="shared" si="0"/>
        <v>-0.17832660056310443</v>
      </c>
      <c r="E24" s="25">
        <v>107950</v>
      </c>
      <c r="F24" s="25">
        <v>127952</v>
      </c>
      <c r="G24" s="44">
        <f t="shared" si="1"/>
        <v>-0.15632424659247218</v>
      </c>
      <c r="H24" s="12" t="s">
        <v>123</v>
      </c>
    </row>
    <row r="25" spans="1:8" ht="13.5" customHeight="1">
      <c r="A25" s="56" t="s">
        <v>74</v>
      </c>
      <c r="B25" s="25">
        <v>65682</v>
      </c>
      <c r="C25" s="25">
        <v>110199</v>
      </c>
      <c r="D25" s="44">
        <f t="shared" si="0"/>
        <v>-0.4039691830234394</v>
      </c>
      <c r="E25" s="25">
        <v>113088</v>
      </c>
      <c r="F25" s="25">
        <v>193621</v>
      </c>
      <c r="G25" s="44">
        <f t="shared" si="1"/>
        <v>-0.4159311231736227</v>
      </c>
      <c r="H25" s="12" t="s">
        <v>124</v>
      </c>
    </row>
    <row r="26" spans="1:8" ht="13.5" customHeight="1">
      <c r="A26" s="56" t="s">
        <v>72</v>
      </c>
      <c r="B26" s="25">
        <v>27030</v>
      </c>
      <c r="C26" s="25">
        <v>29157</v>
      </c>
      <c r="D26" s="44">
        <f t="shared" si="0"/>
        <v>-0.07294989196419385</v>
      </c>
      <c r="E26" s="25">
        <v>50933</v>
      </c>
      <c r="F26" s="25">
        <v>53252</v>
      </c>
      <c r="G26" s="44">
        <f t="shared" si="1"/>
        <v>-0.04354766018177721</v>
      </c>
      <c r="H26" s="12" t="s">
        <v>125</v>
      </c>
    </row>
    <row r="27" spans="1:8" ht="13.5" customHeight="1">
      <c r="A27" s="56" t="s">
        <v>62</v>
      </c>
      <c r="B27" s="25">
        <v>11091</v>
      </c>
      <c r="C27" s="25">
        <v>16038</v>
      </c>
      <c r="D27" s="44">
        <f t="shared" si="0"/>
        <v>-0.30845491956603066</v>
      </c>
      <c r="E27" s="25">
        <v>26237</v>
      </c>
      <c r="F27" s="25">
        <v>34446</v>
      </c>
      <c r="G27" s="44">
        <f t="shared" si="1"/>
        <v>-0.23831504383672997</v>
      </c>
      <c r="H27" s="12" t="s">
        <v>126</v>
      </c>
    </row>
    <row r="28" spans="1:9" ht="13.5" customHeight="1">
      <c r="A28" s="56" t="s">
        <v>63</v>
      </c>
      <c r="B28" s="25">
        <v>10795</v>
      </c>
      <c r="C28" s="25">
        <v>16772</v>
      </c>
      <c r="D28" s="44">
        <f t="shared" si="0"/>
        <v>-0.3563677557834486</v>
      </c>
      <c r="E28" s="25">
        <v>20910</v>
      </c>
      <c r="F28" s="25">
        <v>35448</v>
      </c>
      <c r="G28" s="44">
        <f t="shared" si="1"/>
        <v>-0.41012186865267436</v>
      </c>
      <c r="H28" s="1" t="s">
        <v>127</v>
      </c>
      <c r="I28" s="14"/>
    </row>
    <row r="29" spans="1:8" ht="13.5" customHeight="1">
      <c r="A29" s="56" t="s">
        <v>75</v>
      </c>
      <c r="B29" s="25">
        <v>5515</v>
      </c>
      <c r="C29" s="25">
        <v>6281</v>
      </c>
      <c r="D29" s="44">
        <f t="shared" si="0"/>
        <v>-0.12195510269065435</v>
      </c>
      <c r="E29" s="25">
        <v>12897</v>
      </c>
      <c r="F29" s="25">
        <v>15216</v>
      </c>
      <c r="G29" s="44">
        <f t="shared" si="1"/>
        <v>-0.15240536277602523</v>
      </c>
      <c r="H29" s="12" t="s">
        <v>128</v>
      </c>
    </row>
    <row r="30" spans="1:8" ht="13.5" customHeight="1">
      <c r="A30" s="56" t="s">
        <v>68</v>
      </c>
      <c r="B30" s="25">
        <v>5958</v>
      </c>
      <c r="C30" s="25">
        <v>8660</v>
      </c>
      <c r="D30" s="44">
        <f t="shared" si="0"/>
        <v>-0.31200923787528867</v>
      </c>
      <c r="E30" s="25">
        <v>10165</v>
      </c>
      <c r="F30" s="25">
        <v>15419</v>
      </c>
      <c r="G30" s="44">
        <f t="shared" si="1"/>
        <v>-0.3407484272650626</v>
      </c>
      <c r="H30" s="12" t="s">
        <v>129</v>
      </c>
    </row>
    <row r="31" spans="1:8" ht="13.5" customHeight="1">
      <c r="A31" s="56" t="s">
        <v>69</v>
      </c>
      <c r="B31" s="25">
        <v>4183</v>
      </c>
      <c r="C31" s="25">
        <v>3535</v>
      </c>
      <c r="D31" s="44">
        <f t="shared" si="0"/>
        <v>0.18330975954738332</v>
      </c>
      <c r="E31" s="25">
        <v>7557</v>
      </c>
      <c r="F31" s="25">
        <v>7837</v>
      </c>
      <c r="G31" s="44">
        <f t="shared" si="1"/>
        <v>-0.03572795712645145</v>
      </c>
      <c r="H31" s="12" t="s">
        <v>130</v>
      </c>
    </row>
    <row r="32" spans="1:8" ht="13.5" customHeight="1">
      <c r="A32" s="56" t="s">
        <v>64</v>
      </c>
      <c r="B32" s="25">
        <v>3538</v>
      </c>
      <c r="C32" s="25">
        <v>4885</v>
      </c>
      <c r="D32" s="44">
        <f t="shared" si="0"/>
        <v>-0.2757420675537359</v>
      </c>
      <c r="E32" s="25">
        <v>9193</v>
      </c>
      <c r="F32" s="25">
        <v>11403</v>
      </c>
      <c r="G32" s="44">
        <f t="shared" si="1"/>
        <v>-0.19380864684732088</v>
      </c>
      <c r="H32" s="12" t="s">
        <v>131</v>
      </c>
    </row>
    <row r="33" spans="1:8" ht="13.5" customHeight="1">
      <c r="A33" s="56" t="s">
        <v>73</v>
      </c>
      <c r="B33" s="25">
        <v>1742</v>
      </c>
      <c r="C33" s="25">
        <v>2047</v>
      </c>
      <c r="D33" s="44">
        <f t="shared" si="0"/>
        <v>-0.14899853444064484</v>
      </c>
      <c r="E33" s="25">
        <v>3303</v>
      </c>
      <c r="F33" s="25">
        <v>4087</v>
      </c>
      <c r="G33" s="44">
        <f t="shared" si="1"/>
        <v>-0.19182774651333495</v>
      </c>
      <c r="H33" s="12" t="s">
        <v>132</v>
      </c>
    </row>
    <row r="34" spans="1:8" ht="13.5" customHeight="1">
      <c r="A34" s="56" t="s">
        <v>65</v>
      </c>
      <c r="B34" s="25">
        <v>1352</v>
      </c>
      <c r="C34" s="25">
        <v>1494</v>
      </c>
      <c r="D34" s="44">
        <f t="shared" si="0"/>
        <v>-0.09504685408299866</v>
      </c>
      <c r="E34" s="25">
        <v>2708</v>
      </c>
      <c r="F34" s="25">
        <v>3174</v>
      </c>
      <c r="G34" s="44">
        <f t="shared" si="1"/>
        <v>-0.14681789540012602</v>
      </c>
      <c r="H34" s="12" t="s">
        <v>133</v>
      </c>
    </row>
    <row r="35" spans="1:8" ht="13.5" customHeight="1">
      <c r="A35" s="56" t="s">
        <v>71</v>
      </c>
      <c r="B35" s="25">
        <v>511</v>
      </c>
      <c r="C35" s="25">
        <v>552</v>
      </c>
      <c r="D35" s="44">
        <f t="shared" si="0"/>
        <v>-0.07427536231884058</v>
      </c>
      <c r="E35" s="25">
        <v>775</v>
      </c>
      <c r="F35" s="25">
        <v>949</v>
      </c>
      <c r="G35" s="44">
        <f t="shared" si="1"/>
        <v>-0.1833508956796628</v>
      </c>
      <c r="H35" s="12" t="s">
        <v>134</v>
      </c>
    </row>
    <row r="36" spans="1:8" ht="13.5" customHeight="1">
      <c r="A36" s="56" t="s">
        <v>84</v>
      </c>
      <c r="B36" s="25">
        <v>118</v>
      </c>
      <c r="C36" s="25">
        <v>83</v>
      </c>
      <c r="D36" s="44">
        <f t="shared" si="0"/>
        <v>0.42168674698795183</v>
      </c>
      <c r="E36" s="25">
        <v>191</v>
      </c>
      <c r="F36" s="25">
        <v>188</v>
      </c>
      <c r="G36" s="44">
        <f t="shared" si="1"/>
        <v>0.015957446808510637</v>
      </c>
      <c r="H36" s="12" t="s">
        <v>153</v>
      </c>
    </row>
    <row r="37" spans="1:8" ht="16.5" customHeight="1">
      <c r="A37" s="56" t="s">
        <v>90</v>
      </c>
      <c r="B37" s="25">
        <v>19593</v>
      </c>
      <c r="C37" s="25">
        <v>16374</v>
      </c>
      <c r="D37" s="44">
        <f t="shared" si="0"/>
        <v>0.1965921582997435</v>
      </c>
      <c r="E37" s="25">
        <v>61301</v>
      </c>
      <c r="F37" s="25">
        <v>60065</v>
      </c>
      <c r="G37" s="44">
        <f t="shared" si="1"/>
        <v>0.020577707483559478</v>
      </c>
      <c r="H37" s="12" t="s">
        <v>136</v>
      </c>
    </row>
    <row r="38" spans="1:8" ht="13.5" customHeight="1">
      <c r="A38" s="56" t="s">
        <v>92</v>
      </c>
      <c r="B38" s="25">
        <v>11798</v>
      </c>
      <c r="C38" s="25">
        <v>15564</v>
      </c>
      <c r="D38" s="44">
        <f t="shared" si="0"/>
        <v>-0.2419686455923927</v>
      </c>
      <c r="E38" s="25">
        <v>27394</v>
      </c>
      <c r="F38" s="25">
        <v>38282</v>
      </c>
      <c r="G38" s="44">
        <f t="shared" si="1"/>
        <v>-0.28441565226477195</v>
      </c>
      <c r="H38" s="12" t="s">
        <v>137</v>
      </c>
    </row>
    <row r="39" spans="1:8" ht="13.5" customHeight="1">
      <c r="A39" s="58" t="s">
        <v>211</v>
      </c>
      <c r="B39" s="25">
        <v>2388</v>
      </c>
      <c r="C39" s="25">
        <v>3112</v>
      </c>
      <c r="D39" s="44">
        <f t="shared" si="0"/>
        <v>-0.2326478149100257</v>
      </c>
      <c r="E39" s="25">
        <v>4721</v>
      </c>
      <c r="F39" s="25">
        <v>10825</v>
      </c>
      <c r="G39" s="44">
        <f t="shared" si="1"/>
        <v>-0.5638799076212471</v>
      </c>
      <c r="H39" s="12" t="s">
        <v>212</v>
      </c>
    </row>
    <row r="40" spans="1:8" ht="13.5" customHeight="1">
      <c r="A40" s="56" t="s">
        <v>83</v>
      </c>
      <c r="B40" s="25">
        <v>1961</v>
      </c>
      <c r="C40" s="25">
        <v>11384</v>
      </c>
      <c r="D40" s="44">
        <f t="shared" si="0"/>
        <v>-0.8277406886858749</v>
      </c>
      <c r="E40" s="25">
        <v>4879</v>
      </c>
      <c r="F40" s="25">
        <v>57199</v>
      </c>
      <c r="G40" s="44">
        <f t="shared" si="1"/>
        <v>-0.9147013059668875</v>
      </c>
      <c r="H40" s="12" t="s">
        <v>139</v>
      </c>
    </row>
    <row r="41" spans="1:8" ht="13.5" customHeight="1">
      <c r="A41" s="56" t="s">
        <v>88</v>
      </c>
      <c r="B41" s="25">
        <v>12651</v>
      </c>
      <c r="C41" s="25">
        <v>9620</v>
      </c>
      <c r="D41" s="44">
        <f t="shared" si="0"/>
        <v>0.31507276507276505</v>
      </c>
      <c r="E41" s="25">
        <v>18043</v>
      </c>
      <c r="F41" s="25">
        <v>17934</v>
      </c>
      <c r="G41" s="44">
        <f t="shared" si="1"/>
        <v>0.006077840972454555</v>
      </c>
      <c r="H41" s="12" t="s">
        <v>140</v>
      </c>
    </row>
    <row r="42" spans="1:8" ht="13.5" customHeight="1">
      <c r="A42" s="56" t="s">
        <v>86</v>
      </c>
      <c r="B42" s="25">
        <v>2507</v>
      </c>
      <c r="C42" s="25">
        <v>2791</v>
      </c>
      <c r="D42" s="44">
        <f t="shared" si="0"/>
        <v>-0.10175564313865998</v>
      </c>
      <c r="E42" s="25">
        <v>4973</v>
      </c>
      <c r="F42" s="25">
        <v>5311</v>
      </c>
      <c r="G42" s="44">
        <f t="shared" si="1"/>
        <v>-0.06364149877612503</v>
      </c>
      <c r="H42" s="12" t="s">
        <v>141</v>
      </c>
    </row>
    <row r="43" spans="1:8" ht="13.5" customHeight="1">
      <c r="A43" s="56" t="s">
        <v>82</v>
      </c>
      <c r="B43" s="25">
        <v>1896</v>
      </c>
      <c r="C43" s="25">
        <v>3049</v>
      </c>
      <c r="D43" s="44">
        <f t="shared" si="0"/>
        <v>-0.3781567727123647</v>
      </c>
      <c r="E43" s="25">
        <v>4290</v>
      </c>
      <c r="F43" s="25">
        <v>10749</v>
      </c>
      <c r="G43" s="44">
        <f t="shared" si="1"/>
        <v>-0.6008931063354731</v>
      </c>
      <c r="H43" s="12" t="s">
        <v>142</v>
      </c>
    </row>
    <row r="44" spans="1:8" ht="13.5" customHeight="1">
      <c r="A44" s="56" t="s">
        <v>80</v>
      </c>
      <c r="B44" s="25">
        <v>1085</v>
      </c>
      <c r="C44" s="25">
        <v>810</v>
      </c>
      <c r="D44" s="44">
        <f t="shared" si="0"/>
        <v>0.3395061728395062</v>
      </c>
      <c r="E44" s="25">
        <v>2401</v>
      </c>
      <c r="F44" s="25">
        <v>1884</v>
      </c>
      <c r="G44" s="44">
        <f t="shared" si="1"/>
        <v>0.27441613588110403</v>
      </c>
      <c r="H44" s="12" t="s">
        <v>143</v>
      </c>
    </row>
    <row r="45" spans="1:8" ht="13.5" customHeight="1">
      <c r="A45" s="56" t="s">
        <v>89</v>
      </c>
      <c r="B45" s="25">
        <v>1375</v>
      </c>
      <c r="C45" s="25">
        <v>1265</v>
      </c>
      <c r="D45" s="44">
        <f t="shared" si="0"/>
        <v>0.08695652173913043</v>
      </c>
      <c r="E45" s="25">
        <v>3200</v>
      </c>
      <c r="F45" s="25">
        <v>2719</v>
      </c>
      <c r="G45" s="44">
        <f t="shared" si="1"/>
        <v>0.17690327326222877</v>
      </c>
      <c r="H45" s="12" t="s">
        <v>144</v>
      </c>
    </row>
    <row r="46" spans="1:8" ht="13.5" customHeight="1">
      <c r="A46" s="56" t="s">
        <v>95</v>
      </c>
      <c r="B46" s="25">
        <v>1933</v>
      </c>
      <c r="C46" s="25">
        <v>686</v>
      </c>
      <c r="D46" s="44">
        <f t="shared" si="0"/>
        <v>1.8177842565597668</v>
      </c>
      <c r="E46" s="25">
        <v>4822</v>
      </c>
      <c r="F46" s="25">
        <v>1763</v>
      </c>
      <c r="G46" s="44">
        <f t="shared" si="1"/>
        <v>1.7351106069200226</v>
      </c>
      <c r="H46" s="12" t="s">
        <v>145</v>
      </c>
    </row>
    <row r="47" spans="1:8" ht="13.5" customHeight="1">
      <c r="A47" s="56" t="s">
        <v>97</v>
      </c>
      <c r="B47" s="25">
        <v>510</v>
      </c>
      <c r="C47" s="25">
        <v>381</v>
      </c>
      <c r="D47" s="44">
        <f t="shared" si="0"/>
        <v>0.33858267716535434</v>
      </c>
      <c r="E47" s="25">
        <v>1333</v>
      </c>
      <c r="F47" s="25">
        <v>1021</v>
      </c>
      <c r="G47" s="44">
        <f t="shared" si="1"/>
        <v>0.30558276199804113</v>
      </c>
      <c r="H47" s="12" t="s">
        <v>146</v>
      </c>
    </row>
    <row r="48" spans="1:8" ht="13.5" customHeight="1">
      <c r="A48" s="56" t="s">
        <v>91</v>
      </c>
      <c r="B48" s="25">
        <v>409</v>
      </c>
      <c r="C48" s="25">
        <v>1476</v>
      </c>
      <c r="D48" s="44">
        <f t="shared" si="0"/>
        <v>-0.7228997289972899</v>
      </c>
      <c r="E48" s="25">
        <v>1150</v>
      </c>
      <c r="F48" s="25">
        <v>8455</v>
      </c>
      <c r="G48" s="44">
        <f t="shared" si="1"/>
        <v>-0.8639858072146659</v>
      </c>
      <c r="H48" s="12" t="s">
        <v>147</v>
      </c>
    </row>
    <row r="49" spans="1:8" ht="13.5" customHeight="1">
      <c r="A49" s="56" t="s">
        <v>77</v>
      </c>
      <c r="B49" s="25">
        <v>33</v>
      </c>
      <c r="C49" s="25">
        <v>781</v>
      </c>
      <c r="D49" s="44">
        <f t="shared" si="0"/>
        <v>-0.9577464788732394</v>
      </c>
      <c r="E49" s="25">
        <v>106</v>
      </c>
      <c r="F49" s="25">
        <v>2252</v>
      </c>
      <c r="G49" s="44">
        <f t="shared" si="1"/>
        <v>-0.9529307282415631</v>
      </c>
      <c r="H49" s="12" t="s">
        <v>148</v>
      </c>
    </row>
    <row r="50" spans="1:8" ht="13.5" customHeight="1">
      <c r="A50" s="56" t="s">
        <v>79</v>
      </c>
      <c r="B50" s="25">
        <v>548</v>
      </c>
      <c r="C50" s="25">
        <v>378</v>
      </c>
      <c r="D50" s="44">
        <f t="shared" si="0"/>
        <v>0.4497354497354497</v>
      </c>
      <c r="E50" s="25">
        <v>902</v>
      </c>
      <c r="F50" s="25">
        <v>696</v>
      </c>
      <c r="G50" s="44">
        <f t="shared" si="1"/>
        <v>0.2959770114942529</v>
      </c>
      <c r="H50" s="12" t="s">
        <v>149</v>
      </c>
    </row>
    <row r="51" spans="1:8" ht="13.5" customHeight="1">
      <c r="A51" s="56" t="s">
        <v>96</v>
      </c>
      <c r="B51" s="25">
        <v>11</v>
      </c>
      <c r="C51" s="25">
        <v>10</v>
      </c>
      <c r="D51" s="44">
        <f t="shared" si="0"/>
        <v>0.1</v>
      </c>
      <c r="E51" s="25">
        <v>29</v>
      </c>
      <c r="F51" s="25">
        <v>21</v>
      </c>
      <c r="G51" s="44">
        <f t="shared" si="1"/>
        <v>0.38095238095238093</v>
      </c>
      <c r="H51" s="12" t="s">
        <v>150</v>
      </c>
    </row>
    <row r="52" spans="1:8" ht="13.5" customHeight="1">
      <c r="A52" s="56" t="s">
        <v>93</v>
      </c>
      <c r="B52" s="25">
        <v>4</v>
      </c>
      <c r="C52" s="25">
        <v>4</v>
      </c>
      <c r="D52" s="44">
        <f t="shared" si="0"/>
        <v>0</v>
      </c>
      <c r="E52" s="25">
        <v>16</v>
      </c>
      <c r="F52" s="25">
        <v>15</v>
      </c>
      <c r="G52" s="44">
        <f t="shared" si="1"/>
        <v>0.06666666666666667</v>
      </c>
      <c r="H52" s="12" t="s">
        <v>151</v>
      </c>
    </row>
    <row r="53" spans="1:8" ht="13.5" customHeight="1">
      <c r="A53" s="56" t="s">
        <v>78</v>
      </c>
      <c r="B53" s="25">
        <v>204</v>
      </c>
      <c r="C53" s="25">
        <v>68</v>
      </c>
      <c r="D53" s="44">
        <f t="shared" si="0"/>
        <v>2</v>
      </c>
      <c r="E53" s="25">
        <v>709</v>
      </c>
      <c r="F53" s="25">
        <v>190</v>
      </c>
      <c r="G53" s="44">
        <f t="shared" si="1"/>
        <v>2.731578947368421</v>
      </c>
      <c r="H53" s="12" t="s">
        <v>152</v>
      </c>
    </row>
    <row r="54" spans="1:8" ht="13.5" customHeight="1">
      <c r="A54" s="56" t="s">
        <v>81</v>
      </c>
      <c r="B54" s="25">
        <v>2522</v>
      </c>
      <c r="C54" s="25">
        <v>3891</v>
      </c>
      <c r="D54" s="44">
        <f t="shared" si="0"/>
        <v>-0.35183757388846054</v>
      </c>
      <c r="E54" s="25">
        <v>4758</v>
      </c>
      <c r="F54" s="25">
        <v>6130</v>
      </c>
      <c r="G54" s="44">
        <f t="shared" si="1"/>
        <v>-0.22381729200652528</v>
      </c>
      <c r="H54" s="12" t="s">
        <v>138</v>
      </c>
    </row>
    <row r="55" spans="1:13" ht="13.5" customHeight="1">
      <c r="A55" s="56" t="s">
        <v>85</v>
      </c>
      <c r="B55" s="25">
        <v>72198</v>
      </c>
      <c r="C55" s="25">
        <v>91341</v>
      </c>
      <c r="D55" s="44">
        <f t="shared" si="0"/>
        <v>-0.2095772982559858</v>
      </c>
      <c r="E55" s="25">
        <v>151439</v>
      </c>
      <c r="F55" s="25">
        <v>208660</v>
      </c>
      <c r="G55" s="44">
        <f t="shared" si="1"/>
        <v>-0.2742308060960414</v>
      </c>
      <c r="H55" s="12" t="s">
        <v>135</v>
      </c>
      <c r="J55" s="16"/>
      <c r="K55" s="2"/>
      <c r="L55" s="2"/>
      <c r="M55" s="2"/>
    </row>
    <row r="56" spans="1:8" ht="16.5" customHeight="1">
      <c r="A56" s="56" t="s">
        <v>94</v>
      </c>
      <c r="B56" s="25">
        <v>14523</v>
      </c>
      <c r="C56" s="25">
        <v>15620</v>
      </c>
      <c r="D56" s="44">
        <f t="shared" si="0"/>
        <v>-0.0702304737516005</v>
      </c>
      <c r="E56" s="25">
        <v>25313</v>
      </c>
      <c r="F56" s="25">
        <v>28181</v>
      </c>
      <c r="G56" s="44">
        <f t="shared" si="1"/>
        <v>-0.10177069656861006</v>
      </c>
      <c r="H56" s="12" t="s">
        <v>159</v>
      </c>
    </row>
    <row r="57" spans="1:9" ht="13.5" customHeight="1">
      <c r="A57" s="56" t="s">
        <v>87</v>
      </c>
      <c r="B57" s="31">
        <v>37064</v>
      </c>
      <c r="C57" s="25">
        <v>65113</v>
      </c>
      <c r="D57" s="44">
        <f t="shared" si="0"/>
        <v>-0.4307741925575538</v>
      </c>
      <c r="E57" s="31">
        <v>71170</v>
      </c>
      <c r="F57" s="25">
        <v>119931</v>
      </c>
      <c r="G57" s="44">
        <f t="shared" si="1"/>
        <v>-0.4065754475490073</v>
      </c>
      <c r="H57" s="1" t="s">
        <v>154</v>
      </c>
      <c r="I57" s="14"/>
    </row>
    <row r="58" spans="1:8" ht="17.25" customHeight="1">
      <c r="A58" s="59" t="s">
        <v>224</v>
      </c>
      <c r="B58" s="38">
        <f>SUM(B21:B57)</f>
        <v>639993</v>
      </c>
      <c r="C58" s="47">
        <f>SUM(C21:C57)</f>
        <v>785040</v>
      </c>
      <c r="D58" s="48">
        <f t="shared" si="0"/>
        <v>-0.18476383369000307</v>
      </c>
      <c r="E58" s="38">
        <f>SUM(E21:E57)</f>
        <v>1272474</v>
      </c>
      <c r="F58" s="47">
        <f>SUM(F21:F57)</f>
        <v>1657577</v>
      </c>
      <c r="G58" s="48">
        <f t="shared" si="1"/>
        <v>-0.23232887521967305</v>
      </c>
      <c r="H58" s="35" t="s">
        <v>155</v>
      </c>
    </row>
    <row r="59" spans="1:8" ht="17.25" customHeight="1">
      <c r="A59" s="60" t="s">
        <v>222</v>
      </c>
      <c r="B59" s="30"/>
      <c r="C59" s="30"/>
      <c r="D59" s="30"/>
      <c r="E59" s="30"/>
      <c r="F59" s="30"/>
      <c r="G59" s="30"/>
      <c r="H59" s="24" t="s">
        <v>223</v>
      </c>
    </row>
    <row r="61" spans="1:8" ht="17.25" customHeight="1">
      <c r="A61" s="61"/>
      <c r="B61" s="17"/>
      <c r="C61" s="17"/>
      <c r="D61" s="17"/>
      <c r="E61" s="17"/>
      <c r="F61" s="17"/>
      <c r="G61" s="17"/>
      <c r="H61" s="17"/>
    </row>
    <row r="62" spans="3:7" ht="17.25" customHeight="1">
      <c r="C62" s="27"/>
      <c r="D62" s="27"/>
      <c r="E62" s="54">
        <v>49</v>
      </c>
      <c r="F62" s="27"/>
      <c r="G62" s="27"/>
    </row>
    <row r="63" spans="3:7" ht="17.25" customHeight="1">
      <c r="C63" s="27"/>
      <c r="D63" s="27"/>
      <c r="E63" s="54"/>
      <c r="F63" s="27"/>
      <c r="G63" s="27"/>
    </row>
    <row r="64" spans="1:8" ht="17.25" customHeight="1">
      <c r="A64" s="79" t="s">
        <v>9</v>
      </c>
      <c r="B64" s="29">
        <v>3866</v>
      </c>
      <c r="C64" s="75">
        <v>5240</v>
      </c>
      <c r="D64" s="44">
        <f aca="true" t="shared" si="2" ref="D64:D73">(B64-C64)/C64</f>
        <v>-0.26221374045801527</v>
      </c>
      <c r="E64" s="29">
        <v>15100</v>
      </c>
      <c r="F64" s="75">
        <v>17061</v>
      </c>
      <c r="G64" s="44">
        <f aca="true" t="shared" si="3" ref="G64:G117">(E64-F64)/F64</f>
        <v>-0.11494050759041088</v>
      </c>
      <c r="H64" s="12" t="s">
        <v>157</v>
      </c>
    </row>
    <row r="65" spans="1:8" ht="17.25" customHeight="1">
      <c r="A65" s="79" t="s">
        <v>4</v>
      </c>
      <c r="B65" s="29">
        <v>165</v>
      </c>
      <c r="C65" s="75">
        <v>85</v>
      </c>
      <c r="D65" s="44">
        <f t="shared" si="2"/>
        <v>0.9411764705882353</v>
      </c>
      <c r="E65" s="29">
        <v>359</v>
      </c>
      <c r="F65" s="75">
        <v>209</v>
      </c>
      <c r="G65" s="44">
        <f t="shared" si="3"/>
        <v>0.7177033492822966</v>
      </c>
      <c r="H65" s="12" t="s">
        <v>160</v>
      </c>
    </row>
    <row r="66" spans="1:8" ht="14.25" customHeight="1">
      <c r="A66" s="79" t="s">
        <v>3</v>
      </c>
      <c r="B66" s="29">
        <v>108</v>
      </c>
      <c r="C66" s="75">
        <v>170</v>
      </c>
      <c r="D66" s="44">
        <f t="shared" si="2"/>
        <v>-0.36470588235294116</v>
      </c>
      <c r="E66" s="29">
        <v>369</v>
      </c>
      <c r="F66" s="75">
        <v>477</v>
      </c>
      <c r="G66" s="44">
        <f t="shared" si="3"/>
        <v>-0.22641509433962265</v>
      </c>
      <c r="H66" s="12" t="s">
        <v>158</v>
      </c>
    </row>
    <row r="67" spans="1:8" ht="14.25" customHeight="1">
      <c r="A67" s="79" t="s">
        <v>7</v>
      </c>
      <c r="B67" s="29">
        <v>19</v>
      </c>
      <c r="C67" s="75">
        <v>2</v>
      </c>
      <c r="D67" s="44">
        <f t="shared" si="2"/>
        <v>8.5</v>
      </c>
      <c r="E67" s="29">
        <v>364</v>
      </c>
      <c r="F67" s="75">
        <v>2</v>
      </c>
      <c r="G67" s="44">
        <f t="shared" si="3"/>
        <v>181</v>
      </c>
      <c r="H67" s="12" t="s">
        <v>161</v>
      </c>
    </row>
    <row r="68" spans="1:8" ht="16.5" customHeight="1">
      <c r="A68" s="79" t="s">
        <v>10</v>
      </c>
      <c r="B68" s="29">
        <v>26</v>
      </c>
      <c r="C68" s="75">
        <v>3</v>
      </c>
      <c r="D68" s="44">
        <f t="shared" si="2"/>
        <v>7.666666666666667</v>
      </c>
      <c r="E68" s="29">
        <v>53</v>
      </c>
      <c r="F68" s="75">
        <v>3</v>
      </c>
      <c r="G68" s="44">
        <f t="shared" si="3"/>
        <v>16.666666666666668</v>
      </c>
      <c r="H68" s="12" t="s">
        <v>162</v>
      </c>
    </row>
    <row r="69" spans="1:8" ht="14.25" customHeight="1">
      <c r="A69" s="79" t="s">
        <v>0</v>
      </c>
      <c r="B69" s="29">
        <v>2</v>
      </c>
      <c r="C69" s="75">
        <v>1</v>
      </c>
      <c r="D69" s="44">
        <f t="shared" si="2"/>
        <v>1</v>
      </c>
      <c r="E69" s="29">
        <v>7</v>
      </c>
      <c r="F69" s="75">
        <v>1</v>
      </c>
      <c r="G69" s="44">
        <f t="shared" si="3"/>
        <v>6</v>
      </c>
      <c r="H69" s="12" t="s">
        <v>163</v>
      </c>
    </row>
    <row r="70" spans="1:8" ht="14.25" customHeight="1">
      <c r="A70" s="79" t="s">
        <v>2</v>
      </c>
      <c r="B70" s="29">
        <v>55</v>
      </c>
      <c r="C70" s="75">
        <v>41</v>
      </c>
      <c r="D70" s="44">
        <f t="shared" si="2"/>
        <v>0.34146341463414637</v>
      </c>
      <c r="E70" s="29">
        <v>125</v>
      </c>
      <c r="F70" s="75">
        <v>100</v>
      </c>
      <c r="G70" s="44">
        <f t="shared" si="3"/>
        <v>0.25</v>
      </c>
      <c r="H70" s="12" t="s">
        <v>164</v>
      </c>
    </row>
    <row r="71" spans="1:8" ht="14.25" customHeight="1">
      <c r="A71" s="79" t="s">
        <v>6</v>
      </c>
      <c r="B71" s="29">
        <v>32</v>
      </c>
      <c r="C71" s="75">
        <v>18</v>
      </c>
      <c r="D71" s="44">
        <f t="shared" si="2"/>
        <v>0.7777777777777778</v>
      </c>
      <c r="E71" s="29">
        <v>60</v>
      </c>
      <c r="F71" s="75">
        <v>30</v>
      </c>
      <c r="G71" s="44">
        <f t="shared" si="3"/>
        <v>1</v>
      </c>
      <c r="H71" s="12" t="s">
        <v>165</v>
      </c>
    </row>
    <row r="72" spans="1:8" ht="14.25" customHeight="1">
      <c r="A72" s="62" t="s">
        <v>5</v>
      </c>
      <c r="B72" s="78">
        <v>16286</v>
      </c>
      <c r="C72" s="75">
        <v>20658</v>
      </c>
      <c r="D72" s="44">
        <f t="shared" si="2"/>
        <v>-0.21163713815471005</v>
      </c>
      <c r="E72" s="78">
        <v>46400</v>
      </c>
      <c r="F72" s="75">
        <v>62547</v>
      </c>
      <c r="G72" s="44">
        <f t="shared" si="3"/>
        <v>-0.25815786528530543</v>
      </c>
      <c r="H72" s="12" t="s">
        <v>166</v>
      </c>
    </row>
    <row r="73" spans="1:8" ht="14.25" customHeight="1">
      <c r="A73" s="63" t="s">
        <v>99</v>
      </c>
      <c r="B73" s="39">
        <f>SUM(B64:B72)</f>
        <v>20559</v>
      </c>
      <c r="C73" s="39">
        <f>SUM(C64:C72)</f>
        <v>26218</v>
      </c>
      <c r="D73" s="46">
        <f t="shared" si="2"/>
        <v>-0.21584407658860325</v>
      </c>
      <c r="E73" s="39">
        <f>SUM(E64:E72)</f>
        <v>62837</v>
      </c>
      <c r="F73" s="49">
        <f>SUM(F64:F72)</f>
        <v>80430</v>
      </c>
      <c r="G73" s="46">
        <f t="shared" si="3"/>
        <v>-0.21873678975506652</v>
      </c>
      <c r="H73" s="33" t="s">
        <v>167</v>
      </c>
    </row>
    <row r="74" spans="1:8" s="24" customFormat="1" ht="16.5" customHeight="1">
      <c r="A74" s="62" t="s">
        <v>51</v>
      </c>
      <c r="B74" s="25">
        <v>19169</v>
      </c>
      <c r="C74" s="76">
        <v>18137</v>
      </c>
      <c r="D74" s="44">
        <f aca="true" t="shared" si="4" ref="D74:D92">(B74-C74)/C74</f>
        <v>0.05690025913877709</v>
      </c>
      <c r="E74" s="25">
        <v>40500</v>
      </c>
      <c r="F74" s="76">
        <v>36762</v>
      </c>
      <c r="G74" s="44">
        <f t="shared" si="3"/>
        <v>0.10168108372776237</v>
      </c>
      <c r="H74" s="11" t="s">
        <v>168</v>
      </c>
    </row>
    <row r="75" spans="1:8" ht="16.5" customHeight="1">
      <c r="A75" s="62" t="s">
        <v>49</v>
      </c>
      <c r="B75" s="25">
        <v>10277</v>
      </c>
      <c r="C75" s="76">
        <v>10601</v>
      </c>
      <c r="D75" s="44">
        <f t="shared" si="4"/>
        <v>-0.030563154419394396</v>
      </c>
      <c r="E75" s="25">
        <v>13995</v>
      </c>
      <c r="F75" s="76">
        <v>13552</v>
      </c>
      <c r="G75" s="44">
        <f t="shared" si="3"/>
        <v>0.032688902007083825</v>
      </c>
      <c r="H75" s="11" t="s">
        <v>169</v>
      </c>
    </row>
    <row r="76" spans="1:20" ht="14.25" customHeight="1">
      <c r="A76" s="62" t="s">
        <v>46</v>
      </c>
      <c r="B76" s="25">
        <v>5028</v>
      </c>
      <c r="C76" s="76">
        <v>6595</v>
      </c>
      <c r="D76" s="44">
        <f t="shared" si="4"/>
        <v>-0.23760424564063684</v>
      </c>
      <c r="E76" s="25">
        <v>13889</v>
      </c>
      <c r="F76" s="76">
        <v>14462</v>
      </c>
      <c r="G76" s="44">
        <f t="shared" si="3"/>
        <v>-0.03962107592310884</v>
      </c>
      <c r="H76" s="11" t="s">
        <v>170</v>
      </c>
      <c r="J76" s="13"/>
      <c r="K76" s="13"/>
      <c r="L76" s="13"/>
      <c r="N76" s="5"/>
      <c r="Q76" s="3"/>
      <c r="R76" s="3"/>
      <c r="S76" s="3"/>
      <c r="T76" s="3"/>
    </row>
    <row r="77" spans="1:20" ht="14.25" customHeight="1">
      <c r="A77" s="62" t="s">
        <v>61</v>
      </c>
      <c r="B77" s="25">
        <v>6422</v>
      </c>
      <c r="C77" s="76">
        <v>3405</v>
      </c>
      <c r="D77" s="44">
        <f t="shared" si="4"/>
        <v>0.886049926578561</v>
      </c>
      <c r="E77" s="25">
        <v>7961</v>
      </c>
      <c r="F77" s="76">
        <v>5822</v>
      </c>
      <c r="G77" s="44">
        <f t="shared" si="3"/>
        <v>0.3673995190656132</v>
      </c>
      <c r="H77" s="11" t="s">
        <v>171</v>
      </c>
      <c r="J77" s="3"/>
      <c r="N77" s="5"/>
      <c r="Q77" s="3"/>
      <c r="R77" s="3"/>
      <c r="S77" s="3"/>
      <c r="T77" s="3"/>
    </row>
    <row r="78" spans="1:20" ht="14.25" customHeight="1">
      <c r="A78" s="62" t="s">
        <v>172</v>
      </c>
      <c r="B78" s="25">
        <v>22286</v>
      </c>
      <c r="C78" s="76">
        <v>17241</v>
      </c>
      <c r="D78" s="44">
        <f t="shared" si="4"/>
        <v>0.29261643756162636</v>
      </c>
      <c r="E78" s="25">
        <v>34569</v>
      </c>
      <c r="F78" s="76">
        <v>28287</v>
      </c>
      <c r="G78" s="44">
        <f t="shared" si="3"/>
        <v>0.22208081450843142</v>
      </c>
      <c r="H78" s="11" t="s">
        <v>173</v>
      </c>
      <c r="J78" s="3"/>
      <c r="K78" s="13"/>
      <c r="L78" s="13"/>
      <c r="M78" s="13"/>
      <c r="N78" s="5"/>
      <c r="Q78" s="3"/>
      <c r="R78" s="3"/>
      <c r="S78" s="3"/>
      <c r="T78" s="3"/>
    </row>
    <row r="79" spans="1:20" ht="14.25" customHeight="1">
      <c r="A79" s="62" t="s">
        <v>58</v>
      </c>
      <c r="B79" s="25">
        <v>3380</v>
      </c>
      <c r="C79" s="76">
        <v>3636</v>
      </c>
      <c r="D79" s="44">
        <f t="shared" si="4"/>
        <v>-0.0704070407040704</v>
      </c>
      <c r="E79" s="25">
        <v>5049</v>
      </c>
      <c r="F79" s="76">
        <v>5537</v>
      </c>
      <c r="G79" s="44">
        <f t="shared" si="3"/>
        <v>-0.08813436879176449</v>
      </c>
      <c r="H79" s="11" t="s">
        <v>174</v>
      </c>
      <c r="J79" s="3"/>
      <c r="N79" s="5"/>
      <c r="Q79" s="3"/>
      <c r="R79" s="3"/>
      <c r="S79" s="3"/>
      <c r="T79" s="3"/>
    </row>
    <row r="80" spans="1:20" ht="14.25" customHeight="1">
      <c r="A80" s="62" t="s">
        <v>60</v>
      </c>
      <c r="B80" s="25">
        <v>2721</v>
      </c>
      <c r="C80" s="76">
        <v>2985</v>
      </c>
      <c r="D80" s="44">
        <f t="shared" si="4"/>
        <v>-0.08844221105527639</v>
      </c>
      <c r="E80" s="25">
        <v>3548</v>
      </c>
      <c r="F80" s="76">
        <v>3825</v>
      </c>
      <c r="G80" s="44">
        <f t="shared" si="3"/>
        <v>-0.07241830065359477</v>
      </c>
      <c r="H80" s="11" t="s">
        <v>175</v>
      </c>
      <c r="J80" s="3"/>
      <c r="N80" s="5"/>
      <c r="Q80" s="3"/>
      <c r="R80" s="3"/>
      <c r="S80" s="3"/>
      <c r="T80" s="3"/>
    </row>
    <row r="81" spans="1:20" ht="16.5" customHeight="1">
      <c r="A81" s="62" t="s">
        <v>47</v>
      </c>
      <c r="B81" s="25">
        <v>1600</v>
      </c>
      <c r="C81" s="76">
        <v>643</v>
      </c>
      <c r="D81" s="44">
        <f t="shared" si="4"/>
        <v>1.4883359253499222</v>
      </c>
      <c r="E81" s="25">
        <v>2475</v>
      </c>
      <c r="F81" s="76">
        <v>955</v>
      </c>
      <c r="G81" s="44">
        <f t="shared" si="3"/>
        <v>1.5916230366492146</v>
      </c>
      <c r="H81" s="11" t="s">
        <v>176</v>
      </c>
      <c r="J81" s="3"/>
      <c r="N81" s="5"/>
      <c r="Q81" s="3"/>
      <c r="R81" s="3"/>
      <c r="S81" s="3"/>
      <c r="T81" s="3"/>
    </row>
    <row r="82" spans="1:20" ht="15">
      <c r="A82" s="62" t="s">
        <v>57</v>
      </c>
      <c r="B82" s="25">
        <v>1884</v>
      </c>
      <c r="C82" s="76">
        <v>1627</v>
      </c>
      <c r="D82" s="44">
        <f t="shared" si="4"/>
        <v>0.15795943454210204</v>
      </c>
      <c r="E82" s="25">
        <v>4742</v>
      </c>
      <c r="F82" s="76">
        <v>4335</v>
      </c>
      <c r="G82" s="44">
        <f t="shared" si="3"/>
        <v>0.09388696655132642</v>
      </c>
      <c r="H82" s="11" t="s">
        <v>177</v>
      </c>
      <c r="J82" s="3"/>
      <c r="N82" s="5"/>
      <c r="Q82" s="3"/>
      <c r="R82" s="3"/>
      <c r="S82" s="3"/>
      <c r="T82" s="3"/>
    </row>
    <row r="83" spans="1:20" ht="15">
      <c r="A83" s="62" t="s">
        <v>52</v>
      </c>
      <c r="B83" s="25">
        <v>5813</v>
      </c>
      <c r="C83" s="76">
        <v>7861</v>
      </c>
      <c r="D83" s="44">
        <f t="shared" si="4"/>
        <v>-0.2605266505533647</v>
      </c>
      <c r="E83" s="25">
        <v>8233</v>
      </c>
      <c r="F83" s="76">
        <v>11674</v>
      </c>
      <c r="G83" s="44">
        <f t="shared" si="3"/>
        <v>-0.2947575809491177</v>
      </c>
      <c r="H83" s="11" t="s">
        <v>178</v>
      </c>
      <c r="J83" s="3"/>
      <c r="N83" s="5"/>
      <c r="Q83" s="3"/>
      <c r="R83" s="3"/>
      <c r="S83" s="3"/>
      <c r="T83" s="3"/>
    </row>
    <row r="84" spans="1:20" ht="15">
      <c r="A84" s="62" t="s">
        <v>56</v>
      </c>
      <c r="B84" s="25">
        <v>7857</v>
      </c>
      <c r="C84" s="77">
        <v>8747</v>
      </c>
      <c r="D84" s="44">
        <f t="shared" si="4"/>
        <v>-0.10174917114439236</v>
      </c>
      <c r="E84" s="25">
        <v>12503</v>
      </c>
      <c r="F84" s="77">
        <v>13343</v>
      </c>
      <c r="G84" s="44">
        <f t="shared" si="3"/>
        <v>-0.06295435809038447</v>
      </c>
      <c r="H84" s="11" t="s">
        <v>179</v>
      </c>
      <c r="J84" s="3"/>
      <c r="N84" s="5"/>
      <c r="Q84" s="3"/>
      <c r="R84" s="3"/>
      <c r="S84" s="3"/>
      <c r="T84" s="3"/>
    </row>
    <row r="85" spans="1:20" ht="15">
      <c r="A85" s="62" t="s">
        <v>59</v>
      </c>
      <c r="B85" s="25">
        <v>885</v>
      </c>
      <c r="C85" s="77">
        <v>784</v>
      </c>
      <c r="D85" s="44">
        <f t="shared" si="4"/>
        <v>0.1288265306122449</v>
      </c>
      <c r="E85" s="25">
        <v>3650</v>
      </c>
      <c r="F85" s="77">
        <v>3229</v>
      </c>
      <c r="G85" s="44">
        <f t="shared" si="3"/>
        <v>0.1303809228863425</v>
      </c>
      <c r="H85" s="11" t="s">
        <v>180</v>
      </c>
      <c r="J85" s="3"/>
      <c r="N85" s="5"/>
      <c r="Q85" s="3"/>
      <c r="R85" s="3"/>
      <c r="S85" s="3"/>
      <c r="T85" s="3"/>
    </row>
    <row r="86" spans="1:20" ht="15">
      <c r="A86" s="62" t="s">
        <v>50</v>
      </c>
      <c r="B86" s="25">
        <v>1694</v>
      </c>
      <c r="C86" s="76">
        <v>2435</v>
      </c>
      <c r="D86" s="44">
        <f t="shared" si="4"/>
        <v>-0.30431211498973304</v>
      </c>
      <c r="E86" s="25">
        <v>6990</v>
      </c>
      <c r="F86" s="76">
        <v>6950</v>
      </c>
      <c r="G86" s="44">
        <f t="shared" si="3"/>
        <v>0.0057553956834532375</v>
      </c>
      <c r="H86" s="11" t="s">
        <v>181</v>
      </c>
      <c r="J86" s="3"/>
      <c r="N86" s="5"/>
      <c r="Q86" s="3"/>
      <c r="R86" s="3"/>
      <c r="S86" s="3"/>
      <c r="T86" s="3"/>
    </row>
    <row r="87" spans="1:20" ht="15">
      <c r="A87" s="62" t="s">
        <v>53</v>
      </c>
      <c r="B87" s="25">
        <v>7</v>
      </c>
      <c r="C87" s="76">
        <v>14</v>
      </c>
      <c r="D87" s="44">
        <f t="shared" si="4"/>
        <v>-0.5</v>
      </c>
      <c r="E87" s="25">
        <v>18</v>
      </c>
      <c r="F87" s="76">
        <v>86</v>
      </c>
      <c r="G87" s="44">
        <f t="shared" si="3"/>
        <v>-0.7906976744186046</v>
      </c>
      <c r="H87" s="11" t="s">
        <v>182</v>
      </c>
      <c r="J87" s="3"/>
      <c r="N87" s="5"/>
      <c r="Q87" s="3"/>
      <c r="R87" s="3"/>
      <c r="S87" s="3"/>
      <c r="T87" s="3"/>
    </row>
    <row r="88" spans="1:20" ht="15">
      <c r="A88" s="62" t="s">
        <v>48</v>
      </c>
      <c r="B88" s="25">
        <v>25805</v>
      </c>
      <c r="C88" s="76">
        <v>28427</v>
      </c>
      <c r="D88" s="44">
        <f t="shared" si="4"/>
        <v>-0.09223625426531115</v>
      </c>
      <c r="E88" s="25">
        <v>42751</v>
      </c>
      <c r="F88" s="76">
        <v>49442</v>
      </c>
      <c r="G88" s="44">
        <f t="shared" si="3"/>
        <v>-0.135330285991667</v>
      </c>
      <c r="H88" s="11" t="s">
        <v>183</v>
      </c>
      <c r="J88" s="3"/>
      <c r="N88" s="5"/>
      <c r="Q88" s="3"/>
      <c r="R88" s="3"/>
      <c r="S88" s="3"/>
      <c r="T88" s="3"/>
    </row>
    <row r="89" spans="1:20" ht="15">
      <c r="A89" s="62" t="s">
        <v>45</v>
      </c>
      <c r="B89" s="25">
        <v>14198</v>
      </c>
      <c r="C89" s="76">
        <v>15131</v>
      </c>
      <c r="D89" s="44">
        <f t="shared" si="4"/>
        <v>-0.06166148965699557</v>
      </c>
      <c r="E89" s="25">
        <v>28170</v>
      </c>
      <c r="F89" s="76">
        <v>29739</v>
      </c>
      <c r="G89" s="44">
        <f t="shared" si="3"/>
        <v>-0.05275900332896197</v>
      </c>
      <c r="H89" s="11" t="s">
        <v>184</v>
      </c>
      <c r="J89" s="3"/>
      <c r="N89" s="5"/>
      <c r="Q89" s="3"/>
      <c r="R89" s="3"/>
      <c r="S89" s="3"/>
      <c r="T89" s="3"/>
    </row>
    <row r="90" spans="1:20" ht="15">
      <c r="A90" s="62" t="s">
        <v>54</v>
      </c>
      <c r="B90" s="25">
        <v>3144</v>
      </c>
      <c r="C90" s="76">
        <v>3371</v>
      </c>
      <c r="D90" s="44">
        <f t="shared" si="4"/>
        <v>-0.06733906852566005</v>
      </c>
      <c r="E90" s="25">
        <v>5479</v>
      </c>
      <c r="F90" s="76">
        <v>5957</v>
      </c>
      <c r="G90" s="44">
        <f t="shared" si="3"/>
        <v>-0.08024173241564546</v>
      </c>
      <c r="H90" s="11" t="s">
        <v>185</v>
      </c>
      <c r="J90" s="3"/>
      <c r="N90" s="5"/>
      <c r="Q90" s="3"/>
      <c r="R90" s="3"/>
      <c r="S90" s="3"/>
      <c r="T90" s="3"/>
    </row>
    <row r="91" spans="1:20" ht="15">
      <c r="A91" s="62" t="s">
        <v>55</v>
      </c>
      <c r="B91" s="25">
        <v>14970</v>
      </c>
      <c r="C91" s="76">
        <v>18743</v>
      </c>
      <c r="D91" s="44">
        <f t="shared" si="4"/>
        <v>-0.20130181934588914</v>
      </c>
      <c r="E91" s="25">
        <v>27756</v>
      </c>
      <c r="F91" s="76">
        <v>35771</v>
      </c>
      <c r="G91" s="44">
        <f t="shared" si="3"/>
        <v>-0.22406418607251685</v>
      </c>
      <c r="H91" s="11" t="s">
        <v>186</v>
      </c>
      <c r="J91" s="3"/>
      <c r="N91" s="5"/>
      <c r="Q91" s="3"/>
      <c r="R91" s="3"/>
      <c r="S91" s="3"/>
      <c r="T91" s="3"/>
    </row>
    <row r="92" spans="1:20" ht="15">
      <c r="A92" s="64" t="s">
        <v>218</v>
      </c>
      <c r="B92" s="40">
        <f>SUM(B74:B91)</f>
        <v>147140</v>
      </c>
      <c r="C92" s="51">
        <f>SUM(C74:C91)</f>
        <v>150383</v>
      </c>
      <c r="D92" s="46">
        <f t="shared" si="4"/>
        <v>-0.021564937526183145</v>
      </c>
      <c r="E92" s="40">
        <f>SUM(E74:E91)</f>
        <v>262278</v>
      </c>
      <c r="F92" s="51">
        <f>SUM(F74:F91)</f>
        <v>269728</v>
      </c>
      <c r="G92" s="46">
        <f t="shared" si="3"/>
        <v>-0.027620417605884448</v>
      </c>
      <c r="H92" s="34" t="s">
        <v>219</v>
      </c>
      <c r="J92" s="3"/>
      <c r="N92" s="5"/>
      <c r="Q92" s="3"/>
      <c r="R92" s="3"/>
      <c r="S92" s="3"/>
      <c r="T92" s="3"/>
    </row>
    <row r="93" spans="1:20" ht="15">
      <c r="A93" s="62" t="s">
        <v>39</v>
      </c>
      <c r="B93" s="31">
        <v>113601</v>
      </c>
      <c r="C93" s="50">
        <v>122001</v>
      </c>
      <c r="D93" s="44">
        <f aca="true" t="shared" si="5" ref="D93:D116">(B93-C93)/C93</f>
        <v>-0.06885189465660117</v>
      </c>
      <c r="E93" s="31">
        <v>298471</v>
      </c>
      <c r="F93" s="50">
        <v>336536</v>
      </c>
      <c r="G93" s="44">
        <f t="shared" si="3"/>
        <v>-0.11310825587752871</v>
      </c>
      <c r="H93" s="11" t="s">
        <v>187</v>
      </c>
      <c r="J93" s="3"/>
      <c r="N93" s="5"/>
      <c r="Q93" s="3"/>
      <c r="R93" s="3"/>
      <c r="S93" s="3"/>
      <c r="T93" s="3"/>
    </row>
    <row r="94" spans="1:20" ht="15">
      <c r="A94" s="80" t="s">
        <v>30</v>
      </c>
      <c r="B94" s="31">
        <v>22628</v>
      </c>
      <c r="C94" s="50">
        <v>23074</v>
      </c>
      <c r="D94" s="44">
        <f t="shared" si="5"/>
        <v>-0.019329115021236024</v>
      </c>
      <c r="E94" s="31">
        <v>53776</v>
      </c>
      <c r="F94" s="50">
        <v>63539</v>
      </c>
      <c r="G94" s="44">
        <f t="shared" si="3"/>
        <v>-0.15365366153071341</v>
      </c>
      <c r="H94" s="11" t="s">
        <v>190</v>
      </c>
      <c r="J94" s="3"/>
      <c r="N94" s="5"/>
      <c r="Q94" s="3"/>
      <c r="R94" s="3"/>
      <c r="S94" s="3"/>
      <c r="T94" s="3"/>
    </row>
    <row r="95" spans="1:20" ht="15">
      <c r="A95" s="80" t="s">
        <v>35</v>
      </c>
      <c r="B95" s="31">
        <v>4092</v>
      </c>
      <c r="C95" s="50">
        <v>4339</v>
      </c>
      <c r="D95" s="44">
        <f t="shared" si="5"/>
        <v>-0.056925558884535606</v>
      </c>
      <c r="E95" s="31">
        <v>14389</v>
      </c>
      <c r="F95" s="50">
        <v>32125</v>
      </c>
      <c r="G95" s="44">
        <f t="shared" si="3"/>
        <v>-0.5520933852140077</v>
      </c>
      <c r="H95" s="11" t="s">
        <v>203</v>
      </c>
      <c r="J95" s="3"/>
      <c r="N95" s="5"/>
      <c r="Q95" s="3"/>
      <c r="R95" s="3"/>
      <c r="S95" s="3"/>
      <c r="T95" s="3"/>
    </row>
    <row r="96" spans="1:20" ht="15">
      <c r="A96" s="80" t="s">
        <v>27</v>
      </c>
      <c r="B96" s="31">
        <v>14594</v>
      </c>
      <c r="C96" s="50">
        <v>16635</v>
      </c>
      <c r="D96" s="44">
        <f t="shared" si="5"/>
        <v>-0.1226931169221521</v>
      </c>
      <c r="E96" s="31">
        <v>53579</v>
      </c>
      <c r="F96" s="50">
        <v>68317</v>
      </c>
      <c r="G96" s="44">
        <f t="shared" si="3"/>
        <v>-0.21572961341979302</v>
      </c>
      <c r="H96" s="11" t="s">
        <v>194</v>
      </c>
      <c r="J96" s="3"/>
      <c r="N96" s="5"/>
      <c r="Q96" s="3"/>
      <c r="R96" s="3"/>
      <c r="S96" s="3"/>
      <c r="T96" s="3"/>
    </row>
    <row r="97" spans="1:20" ht="15">
      <c r="A97" s="80" t="s">
        <v>43</v>
      </c>
      <c r="B97" s="31">
        <v>18828</v>
      </c>
      <c r="C97" s="50">
        <v>19519</v>
      </c>
      <c r="D97" s="44">
        <f t="shared" si="5"/>
        <v>-0.03540140376043855</v>
      </c>
      <c r="E97" s="31">
        <v>43208</v>
      </c>
      <c r="F97" s="50">
        <v>49124</v>
      </c>
      <c r="G97" s="44">
        <f t="shared" si="3"/>
        <v>-0.12042993241592705</v>
      </c>
      <c r="H97" s="15" t="s">
        <v>196</v>
      </c>
      <c r="J97" s="3"/>
      <c r="N97" s="5"/>
      <c r="Q97" s="3"/>
      <c r="R97" s="3"/>
      <c r="S97" s="3"/>
      <c r="T97" s="3"/>
    </row>
    <row r="98" spans="1:20" ht="15">
      <c r="A98" s="80" t="s">
        <v>38</v>
      </c>
      <c r="B98" s="31">
        <v>8125</v>
      </c>
      <c r="C98" s="50">
        <v>7495</v>
      </c>
      <c r="D98" s="44">
        <f t="shared" si="5"/>
        <v>0.08405603735823883</v>
      </c>
      <c r="E98" s="31">
        <v>23428</v>
      </c>
      <c r="F98" s="50">
        <v>25932</v>
      </c>
      <c r="G98" s="44">
        <f t="shared" si="3"/>
        <v>-0.09656023445935524</v>
      </c>
      <c r="H98" s="11" t="s">
        <v>200</v>
      </c>
      <c r="J98" s="3"/>
      <c r="N98" s="5"/>
      <c r="Q98" s="3"/>
      <c r="R98" s="3"/>
      <c r="S98" s="3"/>
      <c r="T98" s="3"/>
    </row>
    <row r="99" spans="1:20" ht="15">
      <c r="A99" s="80" t="s">
        <v>41</v>
      </c>
      <c r="B99" s="31">
        <v>41500</v>
      </c>
      <c r="C99" s="50">
        <v>38101</v>
      </c>
      <c r="D99" s="44">
        <f t="shared" si="5"/>
        <v>0.08921025694863652</v>
      </c>
      <c r="E99" s="31">
        <v>107112</v>
      </c>
      <c r="F99" s="50">
        <v>106491</v>
      </c>
      <c r="G99" s="44">
        <f t="shared" si="3"/>
        <v>0.005831478716511254</v>
      </c>
      <c r="H99" s="11" t="s">
        <v>188</v>
      </c>
      <c r="J99" s="3"/>
      <c r="N99" s="5"/>
      <c r="Q99" s="3"/>
      <c r="R99" s="3"/>
      <c r="S99" s="3"/>
      <c r="T99" s="3"/>
    </row>
    <row r="100" spans="1:20" ht="15">
      <c r="A100" s="80" t="s">
        <v>37</v>
      </c>
      <c r="B100" s="31">
        <v>58013</v>
      </c>
      <c r="C100" s="50">
        <v>54544</v>
      </c>
      <c r="D100" s="44">
        <f t="shared" si="5"/>
        <v>0.06360002933411557</v>
      </c>
      <c r="E100" s="31">
        <v>143692</v>
      </c>
      <c r="F100" s="50">
        <v>134732</v>
      </c>
      <c r="G100" s="44">
        <f t="shared" si="3"/>
        <v>0.0665023899296381</v>
      </c>
      <c r="H100" s="11" t="s">
        <v>189</v>
      </c>
      <c r="J100" s="3"/>
      <c r="N100" s="5"/>
      <c r="Q100" s="3"/>
      <c r="R100" s="3"/>
      <c r="S100" s="3"/>
      <c r="T100" s="3"/>
    </row>
    <row r="101" spans="1:20" ht="15">
      <c r="A101" s="80" t="s">
        <v>44</v>
      </c>
      <c r="B101" s="31">
        <v>20750</v>
      </c>
      <c r="C101" s="50">
        <v>23839</v>
      </c>
      <c r="D101" s="44">
        <f t="shared" si="5"/>
        <v>-0.12957758295230504</v>
      </c>
      <c r="E101" s="31">
        <v>101536</v>
      </c>
      <c r="F101" s="50">
        <v>113398</v>
      </c>
      <c r="G101" s="44">
        <f t="shared" si="3"/>
        <v>-0.10460501948887987</v>
      </c>
      <c r="H101" s="11" t="s">
        <v>191</v>
      </c>
      <c r="J101" s="3"/>
      <c r="N101" s="5"/>
      <c r="Q101" s="3"/>
      <c r="R101" s="3"/>
      <c r="S101" s="3"/>
      <c r="T101" s="3"/>
    </row>
    <row r="102" spans="1:20" ht="15">
      <c r="A102" s="80" t="s">
        <v>28</v>
      </c>
      <c r="B102" s="31">
        <v>32051</v>
      </c>
      <c r="C102" s="50">
        <v>27571</v>
      </c>
      <c r="D102" s="44">
        <f t="shared" si="5"/>
        <v>0.1624895723767727</v>
      </c>
      <c r="E102" s="31">
        <v>85851</v>
      </c>
      <c r="F102" s="50">
        <v>78616</v>
      </c>
      <c r="G102" s="44">
        <f t="shared" si="3"/>
        <v>0.09202961229266307</v>
      </c>
      <c r="H102" s="11" t="s">
        <v>192</v>
      </c>
      <c r="J102" s="3"/>
      <c r="N102" s="5"/>
      <c r="Q102" s="3"/>
      <c r="R102" s="3"/>
      <c r="S102" s="3"/>
      <c r="T102" s="3"/>
    </row>
    <row r="103" spans="1:20" ht="15">
      <c r="A103" s="80" t="s">
        <v>31</v>
      </c>
      <c r="B103" s="31">
        <v>46891</v>
      </c>
      <c r="C103" s="50">
        <v>27035</v>
      </c>
      <c r="D103" s="44">
        <f t="shared" si="5"/>
        <v>0.7344553356759755</v>
      </c>
      <c r="E103" s="31">
        <v>121438</v>
      </c>
      <c r="F103" s="50">
        <v>72130</v>
      </c>
      <c r="G103" s="44">
        <f t="shared" si="3"/>
        <v>0.6835990572577291</v>
      </c>
      <c r="H103" s="11" t="s">
        <v>193</v>
      </c>
      <c r="J103" s="3"/>
      <c r="N103" s="5"/>
      <c r="Q103" s="3"/>
      <c r="R103" s="3"/>
      <c r="S103" s="3"/>
      <c r="T103" s="3"/>
    </row>
    <row r="104" spans="1:20" ht="15">
      <c r="A104" s="80" t="s">
        <v>29</v>
      </c>
      <c r="B104" s="31">
        <v>191120</v>
      </c>
      <c r="C104" s="50">
        <v>251851</v>
      </c>
      <c r="D104" s="44">
        <f t="shared" si="5"/>
        <v>-0.24113860973353293</v>
      </c>
      <c r="E104" s="31">
        <v>645770</v>
      </c>
      <c r="F104" s="50">
        <v>820587</v>
      </c>
      <c r="G104" s="44">
        <f t="shared" si="3"/>
        <v>-0.21303895869664033</v>
      </c>
      <c r="H104" s="11" t="s">
        <v>209</v>
      </c>
      <c r="J104" s="3"/>
      <c r="N104" s="5"/>
      <c r="Q104" s="3"/>
      <c r="R104" s="3"/>
      <c r="S104" s="3"/>
      <c r="T104" s="3"/>
    </row>
    <row r="105" spans="1:20" ht="15">
      <c r="A105" s="80" t="s">
        <v>32</v>
      </c>
      <c r="B105" s="31">
        <v>15716</v>
      </c>
      <c r="C105" s="50">
        <v>16963</v>
      </c>
      <c r="D105" s="44">
        <f t="shared" si="5"/>
        <v>-0.07351293992807877</v>
      </c>
      <c r="E105" s="31">
        <v>61557</v>
      </c>
      <c r="F105" s="50">
        <v>62682</v>
      </c>
      <c r="G105" s="44">
        <f t="shared" si="3"/>
        <v>-0.01794773619220829</v>
      </c>
      <c r="H105" s="11" t="s">
        <v>195</v>
      </c>
      <c r="J105" s="3"/>
      <c r="N105" s="5"/>
      <c r="Q105" s="3"/>
      <c r="R105" s="3"/>
      <c r="S105" s="3"/>
      <c r="T105" s="3"/>
    </row>
    <row r="106" spans="1:20" ht="15">
      <c r="A106" s="80" t="s">
        <v>40</v>
      </c>
      <c r="B106" s="31">
        <v>12478</v>
      </c>
      <c r="C106" s="50">
        <v>20075</v>
      </c>
      <c r="D106" s="44">
        <f t="shared" si="5"/>
        <v>-0.37843088418430887</v>
      </c>
      <c r="E106" s="31">
        <v>51269</v>
      </c>
      <c r="F106" s="50">
        <v>48911</v>
      </c>
      <c r="G106" s="44">
        <f t="shared" si="3"/>
        <v>0.04821001410725604</v>
      </c>
      <c r="H106" s="11" t="s">
        <v>198</v>
      </c>
      <c r="J106" s="3"/>
      <c r="N106" s="5"/>
      <c r="Q106" s="3"/>
      <c r="R106" s="3"/>
      <c r="S106" s="3"/>
      <c r="T106" s="3"/>
    </row>
    <row r="107" spans="1:20" ht="15">
      <c r="A107" s="80" t="s">
        <v>42</v>
      </c>
      <c r="B107" s="29">
        <v>5886</v>
      </c>
      <c r="C107" s="75">
        <v>6702</v>
      </c>
      <c r="D107" s="44">
        <f t="shared" si="5"/>
        <v>-0.12175470008952552</v>
      </c>
      <c r="E107" s="29">
        <v>12425</v>
      </c>
      <c r="F107" s="75">
        <v>15148</v>
      </c>
      <c r="G107" s="44">
        <f t="shared" si="3"/>
        <v>-0.17975970425138632</v>
      </c>
      <c r="H107" s="11" t="s">
        <v>199</v>
      </c>
      <c r="J107" s="3"/>
      <c r="N107" s="5"/>
      <c r="Q107" s="3"/>
      <c r="R107" s="3"/>
      <c r="S107" s="3"/>
      <c r="T107" s="3"/>
    </row>
    <row r="108" spans="1:20" ht="15">
      <c r="A108" s="80" t="s">
        <v>26</v>
      </c>
      <c r="B108" s="31">
        <v>3923</v>
      </c>
      <c r="C108" s="50">
        <v>4814</v>
      </c>
      <c r="D108" s="44">
        <f t="shared" si="5"/>
        <v>-0.18508516825924387</v>
      </c>
      <c r="E108" s="31">
        <v>15121</v>
      </c>
      <c r="F108" s="50">
        <v>28943</v>
      </c>
      <c r="G108" s="44">
        <f>(E108-F108)/F108</f>
        <v>-0.47755934077324397</v>
      </c>
      <c r="H108" s="11" t="s">
        <v>202</v>
      </c>
      <c r="J108" s="3"/>
      <c r="N108" s="5"/>
      <c r="Q108" s="3"/>
      <c r="R108" s="3"/>
      <c r="S108" s="3"/>
      <c r="T108" s="3"/>
    </row>
    <row r="109" spans="1:20" ht="15">
      <c r="A109" s="80" t="s">
        <v>34</v>
      </c>
      <c r="B109" s="31">
        <v>6924</v>
      </c>
      <c r="C109" s="50">
        <v>7964</v>
      </c>
      <c r="D109" s="44">
        <f t="shared" si="5"/>
        <v>-0.13058764439979909</v>
      </c>
      <c r="E109" s="31">
        <v>41282</v>
      </c>
      <c r="F109" s="50">
        <v>32113</v>
      </c>
      <c r="G109" s="44">
        <f t="shared" si="3"/>
        <v>0.28552299691713634</v>
      </c>
      <c r="H109" s="11" t="s">
        <v>201</v>
      </c>
      <c r="J109" s="3"/>
      <c r="N109" s="5"/>
      <c r="Q109" s="3"/>
      <c r="R109" s="3"/>
      <c r="S109" s="3"/>
      <c r="T109" s="3"/>
    </row>
    <row r="110" spans="1:20" ht="15">
      <c r="A110" s="80" t="s">
        <v>1</v>
      </c>
      <c r="B110" s="29">
        <v>118</v>
      </c>
      <c r="C110" s="75">
        <v>54</v>
      </c>
      <c r="D110" s="44">
        <f t="shared" si="5"/>
        <v>1.1851851851851851</v>
      </c>
      <c r="E110" s="29">
        <v>295</v>
      </c>
      <c r="F110" s="75">
        <v>146</v>
      </c>
      <c r="G110" s="44">
        <f t="shared" si="3"/>
        <v>1.0205479452054795</v>
      </c>
      <c r="H110" s="11" t="s">
        <v>205</v>
      </c>
      <c r="J110" s="3"/>
      <c r="N110" s="5"/>
      <c r="Q110" s="3"/>
      <c r="R110" s="3"/>
      <c r="S110" s="3"/>
      <c r="T110" s="3"/>
    </row>
    <row r="111" spans="1:20" ht="15">
      <c r="A111" s="80" t="s">
        <v>8</v>
      </c>
      <c r="B111" s="31">
        <v>254</v>
      </c>
      <c r="C111" s="50">
        <v>322</v>
      </c>
      <c r="D111" s="44">
        <f t="shared" si="5"/>
        <v>-0.2111801242236025</v>
      </c>
      <c r="E111" s="31">
        <v>1511</v>
      </c>
      <c r="F111" s="50">
        <v>490</v>
      </c>
      <c r="G111" s="44">
        <f t="shared" si="3"/>
        <v>2.083673469387755</v>
      </c>
      <c r="H111" s="11" t="s">
        <v>206</v>
      </c>
      <c r="J111" s="3"/>
      <c r="N111" s="5"/>
      <c r="Q111" s="3"/>
      <c r="R111" s="3"/>
      <c r="S111" s="3"/>
      <c r="T111" s="3"/>
    </row>
    <row r="112" spans="1:20" ht="15">
      <c r="A112" s="80" t="s">
        <v>33</v>
      </c>
      <c r="B112" s="31">
        <v>88</v>
      </c>
      <c r="C112" s="50">
        <v>37</v>
      </c>
      <c r="D112" s="44">
        <f t="shared" si="5"/>
        <v>1.3783783783783783</v>
      </c>
      <c r="E112" s="31">
        <v>380</v>
      </c>
      <c r="F112" s="50">
        <v>82</v>
      </c>
      <c r="G112" s="44">
        <f t="shared" si="3"/>
        <v>3.6341463414634148</v>
      </c>
      <c r="H112" s="11" t="s">
        <v>204</v>
      </c>
      <c r="I112" s="14"/>
      <c r="J112" s="3"/>
      <c r="N112" s="5"/>
      <c r="Q112" s="3"/>
      <c r="R112" s="3"/>
      <c r="S112" s="3"/>
      <c r="T112" s="3"/>
    </row>
    <row r="113" spans="1:20" ht="15">
      <c r="A113" s="62" t="s">
        <v>36</v>
      </c>
      <c r="B113" s="31">
        <v>7074</v>
      </c>
      <c r="C113" s="50">
        <v>15864</v>
      </c>
      <c r="D113" s="44">
        <f t="shared" si="5"/>
        <v>-0.5540847201210287</v>
      </c>
      <c r="E113" s="31">
        <v>12449</v>
      </c>
      <c r="F113" s="50">
        <v>32825</v>
      </c>
      <c r="G113" s="44">
        <f t="shared" si="3"/>
        <v>-0.6207463823305407</v>
      </c>
      <c r="H113" s="11" t="s">
        <v>197</v>
      </c>
      <c r="J113" s="3"/>
      <c r="N113" s="5"/>
      <c r="Q113" s="3"/>
      <c r="R113" s="3"/>
      <c r="S113" s="3"/>
      <c r="T113" s="3"/>
    </row>
    <row r="114" spans="1:20" ht="15">
      <c r="A114" s="65" t="s">
        <v>102</v>
      </c>
      <c r="B114" s="40">
        <f>SUM(B93:B113)</f>
        <v>624654</v>
      </c>
      <c r="C114" s="51">
        <f>SUM(C93:C113)</f>
        <v>688799</v>
      </c>
      <c r="D114" s="46">
        <f t="shared" si="5"/>
        <v>-0.09312586110026293</v>
      </c>
      <c r="E114" s="40">
        <f>SUM(E93:E113)</f>
        <v>1888539</v>
      </c>
      <c r="F114" s="51">
        <f>SUM(F93:F113)</f>
        <v>2122867</v>
      </c>
      <c r="G114" s="46">
        <f t="shared" si="3"/>
        <v>-0.11038279835712742</v>
      </c>
      <c r="H114" s="33" t="s">
        <v>207</v>
      </c>
      <c r="J114" s="3"/>
      <c r="N114" s="5"/>
      <c r="Q114" s="3"/>
      <c r="R114" s="3"/>
      <c r="S114" s="3"/>
      <c r="T114" s="3"/>
    </row>
    <row r="115" spans="1:20" ht="15">
      <c r="A115" s="65" t="s">
        <v>210</v>
      </c>
      <c r="B115" s="40">
        <v>599223</v>
      </c>
      <c r="C115" s="49">
        <v>505242</v>
      </c>
      <c r="D115" s="46">
        <f t="shared" si="5"/>
        <v>0.18601185174629187</v>
      </c>
      <c r="E115" s="40">
        <v>1201001</v>
      </c>
      <c r="F115" s="40">
        <v>1064263</v>
      </c>
      <c r="G115" s="46">
        <f t="shared" si="3"/>
        <v>0.12848139980437168</v>
      </c>
      <c r="H115" s="33" t="s">
        <v>208</v>
      </c>
      <c r="J115" s="3"/>
      <c r="N115" s="5"/>
      <c r="Q115" s="3"/>
      <c r="R115" s="3"/>
      <c r="S115" s="3"/>
      <c r="T115" s="3"/>
    </row>
    <row r="116" spans="1:20" ht="15.75" thickBot="1">
      <c r="A116" s="65" t="s">
        <v>213</v>
      </c>
      <c r="B116" s="52">
        <v>247</v>
      </c>
      <c r="C116" s="52">
        <v>901</v>
      </c>
      <c r="D116" s="53">
        <f t="shared" si="5"/>
        <v>-0.7258601553829079</v>
      </c>
      <c r="E116" s="52">
        <v>843</v>
      </c>
      <c r="F116" s="52">
        <v>6401</v>
      </c>
      <c r="G116" s="53">
        <f t="shared" si="3"/>
        <v>-0.8683018278394001</v>
      </c>
      <c r="H116" s="33" t="s">
        <v>214</v>
      </c>
      <c r="J116" s="3"/>
      <c r="N116" s="5"/>
      <c r="Q116" s="3"/>
      <c r="R116" s="3"/>
      <c r="S116" s="3"/>
      <c r="T116" s="3"/>
    </row>
    <row r="117" spans="1:20" ht="30" customHeight="1" thickBot="1">
      <c r="A117" s="66" t="s">
        <v>100</v>
      </c>
      <c r="B117" s="41">
        <f>SUM(B116,B115,B114,B92,B73,B58,B20)</f>
        <v>2189421</v>
      </c>
      <c r="C117" s="42">
        <f>SUM(C116,C115,C114,C92,C73,C58,C20)</f>
        <v>2300367</v>
      </c>
      <c r="D117" s="43">
        <f>(B117-C117)/C117</f>
        <v>-0.04822969552249706</v>
      </c>
      <c r="E117" s="41">
        <f>SUM(E116,E115,E114,E92,E73,E58,E20)</f>
        <v>5022965</v>
      </c>
      <c r="F117" s="42">
        <f>SUM(F116,F115,F114,F92,F73,F58,F20)</f>
        <v>5552477</v>
      </c>
      <c r="G117" s="43">
        <f t="shared" si="3"/>
        <v>-0.09536500556418334</v>
      </c>
      <c r="H117" s="32" t="s">
        <v>217</v>
      </c>
      <c r="J117" s="3"/>
      <c r="N117" s="5"/>
      <c r="Q117" s="3"/>
      <c r="R117" s="3"/>
      <c r="S117" s="3"/>
      <c r="T117" s="3"/>
    </row>
    <row r="118" spans="1:15" ht="23.25" customHeight="1">
      <c r="A118" s="67" t="s">
        <v>103</v>
      </c>
      <c r="B118" s="23"/>
      <c r="C118" s="23"/>
      <c r="D118" s="23"/>
      <c r="E118" s="54">
        <v>50</v>
      </c>
      <c r="F118" s="23"/>
      <c r="G118" s="23"/>
      <c r="H118" s="23" t="s">
        <v>215</v>
      </c>
      <c r="I118" s="24"/>
      <c r="J118" s="24"/>
      <c r="K118" s="23"/>
      <c r="L118" s="23"/>
      <c r="M118" s="23"/>
      <c r="O118" s="24"/>
    </row>
    <row r="119" spans="1:15" ht="40.5" customHeight="1">
      <c r="A119" s="87"/>
      <c r="B119" s="87"/>
      <c r="C119" s="87"/>
      <c r="D119" s="87"/>
      <c r="E119" s="87"/>
      <c r="F119" s="87"/>
      <c r="G119" s="87"/>
      <c r="H119" s="87"/>
      <c r="I119" s="27"/>
      <c r="J119" s="27"/>
      <c r="K119" s="27"/>
      <c r="L119" s="27"/>
      <c r="M119" s="27"/>
      <c r="N119" s="27"/>
      <c r="O119" s="27"/>
    </row>
    <row r="126" spans="2:7" ht="15">
      <c r="B126" s="18"/>
      <c r="C126" s="18"/>
      <c r="D126" s="18"/>
      <c r="E126" s="19"/>
      <c r="F126" s="19"/>
      <c r="G126" s="18"/>
    </row>
    <row r="127" spans="2:7" ht="15">
      <c r="B127" s="18"/>
      <c r="C127" s="18"/>
      <c r="D127" s="18"/>
      <c r="E127" s="19"/>
      <c r="F127" s="19"/>
      <c r="G127" s="18"/>
    </row>
    <row r="128" spans="2:13" ht="15">
      <c r="B128" s="18"/>
      <c r="C128" s="18"/>
      <c r="D128" s="18"/>
      <c r="E128" s="19"/>
      <c r="F128" s="19"/>
      <c r="G128" s="18"/>
      <c r="K128" s="19"/>
      <c r="L128" s="19"/>
      <c r="M128" s="19"/>
    </row>
    <row r="129" spans="2:7" ht="15">
      <c r="B129" s="18"/>
      <c r="C129" s="18"/>
      <c r="D129" s="18"/>
      <c r="E129" s="19"/>
      <c r="F129" s="19"/>
      <c r="G129" s="18"/>
    </row>
    <row r="130" spans="2:13" ht="15">
      <c r="B130" s="18"/>
      <c r="C130" s="18"/>
      <c r="D130" s="18"/>
      <c r="E130" s="19"/>
      <c r="F130" s="19"/>
      <c r="G130" s="18"/>
      <c r="K130" s="19"/>
      <c r="L130" s="19"/>
      <c r="M130" s="19"/>
    </row>
    <row r="131" spans="1:7" ht="15">
      <c r="A131" s="68"/>
      <c r="B131" s="20"/>
      <c r="C131" s="20"/>
      <c r="D131" s="20"/>
      <c r="E131" s="21"/>
      <c r="F131" s="21"/>
      <c r="G131" s="20"/>
    </row>
    <row r="132" spans="1:13" ht="15">
      <c r="A132" s="69"/>
      <c r="B132" s="22"/>
      <c r="C132" s="22"/>
      <c r="D132" s="22"/>
      <c r="E132" s="21"/>
      <c r="F132" s="21"/>
      <c r="G132" s="22"/>
      <c r="K132" s="19"/>
      <c r="L132" s="19"/>
      <c r="M132" s="19"/>
    </row>
    <row r="133" spans="1:6" ht="15">
      <c r="A133" s="70"/>
      <c r="E133" s="19"/>
      <c r="F133" s="19"/>
    </row>
    <row r="134" spans="5:6" ht="15">
      <c r="E134" s="19"/>
      <c r="F134" s="19"/>
    </row>
    <row r="137" ht="15">
      <c r="A137" s="71"/>
    </row>
  </sheetData>
  <sheetProtection formatCells="0" formatColumns="0" formatRows="0" insertColumns="0" insertRows="0" insertHyperlinks="0" deleteColumns="0" deleteRows="0" sort="0" autoFilter="0" pivotTables="0"/>
  <mergeCells count="11">
    <mergeCell ref="A1:H1"/>
    <mergeCell ref="A2:H2"/>
    <mergeCell ref="A119:H119"/>
    <mergeCell ref="B3:D3"/>
    <mergeCell ref="H3:H4"/>
    <mergeCell ref="E3:G3"/>
    <mergeCell ref="O3:O4"/>
    <mergeCell ref="A3:A4"/>
    <mergeCell ref="J3:J4"/>
    <mergeCell ref="K3:L3"/>
    <mergeCell ref="M3:N3"/>
  </mergeCells>
  <printOptions/>
  <pageMargins left="0.49" right="0.38" top="0.81" bottom="0.29" header="0.63" footer="0.23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2006-03-19T11:20:42Z</cp:lastPrinted>
  <dcterms:created xsi:type="dcterms:W3CDTF">2004-03-14T08:04:31Z</dcterms:created>
  <dcterms:modified xsi:type="dcterms:W3CDTF">2007-03-27T12:25:21Z</dcterms:modified>
  <cp:category/>
  <cp:version/>
  <cp:contentType/>
  <cp:contentStatus/>
</cp:coreProperties>
</file>