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75" yWindow="255" windowWidth="7200" windowHeight="6360" tabRatio="599" activeTab="0"/>
  </bookViews>
  <sheets>
    <sheet name="clas.+apar+camp 04-08" sheetId="1" r:id="rId1"/>
  </sheets>
  <definedNames>
    <definedName name="_xlnm.Print_Area" localSheetId="0">'clas.+apar+camp 04-08'!$A$1:$AA$63</definedName>
  </definedNames>
  <calcPr fullCalcOnLoad="1"/>
</workbook>
</file>

<file path=xl/sharedStrings.xml><?xml version="1.0" encoding="utf-8"?>
<sst xmlns="http://schemas.openxmlformats.org/spreadsheetml/2006/main" count="245" uniqueCount="41">
  <si>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</si>
  <si>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</si>
  <si>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</si>
  <si>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</si>
  <si>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</si>
  <si>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</si>
  <si>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</si>
  <si>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</si>
  <si>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</si>
  <si>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</si>
  <si>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</si>
  <si>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</si>
  <si>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</si>
  <si>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Occupancy Rate 2005</t>
  </si>
  <si>
    <t>Occupancy Rate 2004</t>
  </si>
  <si>
    <t>اعداد : وزارة السياحة  والاثار</t>
  </si>
  <si>
    <t>نسب اشغال الشقق والاجنحة الفندقية   Hotel Apartment &amp; Suiites</t>
  </si>
  <si>
    <t>نسب اشغال الفنادق المصنفة   Classified Hotels</t>
  </si>
  <si>
    <t>Source : Ministry of  Tourism &amp; Antiquities</t>
  </si>
  <si>
    <t>Occupancy Rate 2006</t>
  </si>
  <si>
    <t>Occupancy rate 2006</t>
  </si>
  <si>
    <t>Occupancy rate 2005</t>
  </si>
  <si>
    <t>Occupancy rate 2004</t>
  </si>
  <si>
    <t xml:space="preserve"> Room</t>
  </si>
  <si>
    <t xml:space="preserve"> Bed</t>
  </si>
  <si>
    <t xml:space="preserve">Month </t>
  </si>
  <si>
    <t>نسب اشغال المملكة    Occupancy Rate in Jordan</t>
  </si>
  <si>
    <t xml:space="preserve">  نسب اشغال االمخيمات السياحية  Camps   </t>
  </si>
  <si>
    <t>Occupancy rate 2007</t>
  </si>
  <si>
    <t xml:space="preserve">  نسب اشغال النزل Hostel  </t>
  </si>
  <si>
    <r>
      <t xml:space="preserve"> Daily Capacity </t>
    </r>
    <r>
      <rPr>
        <b/>
        <sz val="8"/>
        <rFont val="Times New Roman"/>
        <family val="1"/>
      </rPr>
      <t>2008</t>
    </r>
  </si>
  <si>
    <r>
      <t xml:space="preserve"> Monthly Capacity </t>
    </r>
    <r>
      <rPr>
        <b/>
        <sz val="8"/>
        <rFont val="Times New Roman"/>
        <family val="1"/>
      </rPr>
      <t>2008</t>
    </r>
  </si>
  <si>
    <r>
      <t>Monthly Occupied</t>
    </r>
    <r>
      <rPr>
        <b/>
        <sz val="8"/>
        <rFont val="Times New Roman"/>
        <family val="1"/>
      </rPr>
      <t xml:space="preserve"> 2008</t>
    </r>
  </si>
  <si>
    <t>Occupancy rate 2008</t>
  </si>
  <si>
    <t xml:space="preserve">TOTAL </t>
  </si>
  <si>
    <t>TOTAL</t>
  </si>
  <si>
    <t xml:space="preserve"> Daily Capacity 2008</t>
  </si>
  <si>
    <t xml:space="preserve"> Monthly Capacity 2008</t>
  </si>
  <si>
    <t>Monthly Occupied 2008</t>
  </si>
  <si>
    <t xml:space="preserve">جدول رقم 7.6 نسبة اشغال الفنادق في المملكة حسب الاشهر والفئة لعام 2004 - 2008  </t>
  </si>
  <si>
    <t>Tabel 6.7 Occupancy Rate in Jordan by month &amp; classification, 2004 - 2008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</si>
</sst>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;[Red]\(0.0\)"/>
    <numFmt numFmtId="165" formatCode="0.0%"/>
    <numFmt numFmtId="166" formatCode="#,##0.0"/>
    <numFmt numFmtId="167" formatCode="0.0"/>
  </numFmts>
  <fonts count="45">
    <font>
      <sz val="10"/>
      <name val="Arial"/>
      <family val="0"/>
    </font>
    <font>
      <sz val="8.5"/>
      <color indexed="8"/>
      <name val="MS Sans Serif"/>
      <family val="2"/>
    </font>
    <font>
      <b/>
      <sz val="12"/>
      <color indexed="10"/>
      <name val="MS Sans Serif"/>
      <family val="2"/>
    </font>
    <font>
      <sz val="8.5"/>
      <name val="MS Sans Serif"/>
      <family val="2"/>
    </font>
    <font>
      <b/>
      <sz val="8.5"/>
      <color indexed="8"/>
      <name val="MS Sans Serif"/>
      <family val="2"/>
    </font>
    <font>
      <b/>
      <sz val="13.5"/>
      <color indexed="8"/>
      <name val="MS Sans Serif"/>
      <family val="2"/>
    </font>
    <font>
      <b/>
      <sz val="12"/>
      <color indexed="8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12"/>
      <color indexed="10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8"/>
      <name val="MS Sans Serif"/>
      <family val="2"/>
    </font>
    <font>
      <sz val="12"/>
      <color indexed="8"/>
      <name val="Times New Roman"/>
      <family val="1"/>
    </font>
    <font>
      <sz val="8"/>
      <color indexed="10"/>
      <name val="MS Sans Serif"/>
      <family val="2"/>
    </font>
    <font>
      <b/>
      <sz val="8"/>
      <color indexed="12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40"/>
      <name val="Times New Roman"/>
      <family val="1"/>
    </font>
    <font>
      <b/>
      <sz val="12"/>
      <color indexed="40"/>
      <name val="MS Sans Serif"/>
      <family val="2"/>
    </font>
    <font>
      <sz val="12"/>
      <color indexed="4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3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7" borderId="1" applyNumberFormat="0" applyAlignment="0" applyProtection="0"/>
    <xf numFmtId="0" fontId="36" fillId="0" borderId="6" applyNumberFormat="0" applyFill="0" applyAlignment="0" applyProtection="0"/>
    <xf numFmtId="0" fontId="37" fillId="22" borderId="0" applyNumberFormat="0" applyBorder="0" applyAlignment="0" applyProtection="0"/>
    <xf numFmtId="0" fontId="0" fillId="23" borderId="7" applyNumberFormat="0" applyFont="0" applyAlignment="0" applyProtection="0"/>
    <xf numFmtId="0" fontId="38" fillId="20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5" fillId="24" borderId="0" xfId="0" applyFont="1" applyFill="1" applyBorder="1" applyAlignment="1">
      <alignment/>
    </xf>
    <xf numFmtId="3" fontId="4" fillId="24" borderId="10" xfId="0" applyNumberFormat="1" applyFont="1" applyFill="1" applyBorder="1" applyAlignment="1">
      <alignment horizontal="center"/>
    </xf>
    <xf numFmtId="3" fontId="4" fillId="24" borderId="11" xfId="0" applyNumberFormat="1" applyFont="1" applyFill="1" applyBorder="1" applyAlignment="1">
      <alignment horizontal="center"/>
    </xf>
    <xf numFmtId="0" fontId="15" fillId="24" borderId="0" xfId="0" applyFont="1" applyFill="1" applyAlignment="1">
      <alignment/>
    </xf>
    <xf numFmtId="0" fontId="15" fillId="24" borderId="12" xfId="0" applyFont="1" applyFill="1" applyBorder="1" applyAlignment="1">
      <alignment horizontal="center"/>
    </xf>
    <xf numFmtId="0" fontId="15" fillId="24" borderId="13" xfId="0" applyFont="1" applyFill="1" applyBorder="1" applyAlignment="1">
      <alignment horizontal="center"/>
    </xf>
    <xf numFmtId="0" fontId="16" fillId="24" borderId="0" xfId="0" applyFont="1" applyFill="1" applyAlignment="1">
      <alignment/>
    </xf>
    <xf numFmtId="0" fontId="16" fillId="24" borderId="0" xfId="0" applyFont="1" applyFill="1" applyBorder="1" applyAlignment="1">
      <alignment/>
    </xf>
    <xf numFmtId="0" fontId="13" fillId="24" borderId="0" xfId="0" applyFont="1" applyFill="1" applyAlignment="1">
      <alignment/>
    </xf>
    <xf numFmtId="165" fontId="17" fillId="24" borderId="0" xfId="0" applyNumberFormat="1" applyFont="1" applyFill="1" applyAlignment="1">
      <alignment/>
    </xf>
    <xf numFmtId="165" fontId="17" fillId="24" borderId="0" xfId="0" applyNumberFormat="1" applyFont="1" applyFill="1" applyBorder="1" applyAlignment="1">
      <alignment horizontal="center"/>
    </xf>
    <xf numFmtId="3" fontId="4" fillId="24" borderId="14" xfId="0" applyNumberFormat="1" applyFont="1" applyFill="1" applyBorder="1" applyAlignment="1">
      <alignment horizontal="center"/>
    </xf>
    <xf numFmtId="0" fontId="18" fillId="24" borderId="0" xfId="0" applyFont="1" applyFill="1" applyAlignment="1">
      <alignment/>
    </xf>
    <xf numFmtId="165" fontId="4" fillId="24" borderId="15" xfId="0" applyNumberFormat="1" applyFont="1" applyFill="1" applyBorder="1" applyAlignment="1">
      <alignment horizontal="center"/>
    </xf>
    <xf numFmtId="165" fontId="4" fillId="24" borderId="16" xfId="0" applyNumberFormat="1" applyFont="1" applyFill="1" applyBorder="1" applyAlignment="1">
      <alignment horizontal="center"/>
    </xf>
    <xf numFmtId="3" fontId="4" fillId="24" borderId="17" xfId="0" applyNumberFormat="1" applyFont="1" applyFill="1" applyBorder="1" applyAlignment="1">
      <alignment horizontal="center"/>
    </xf>
    <xf numFmtId="3" fontId="1" fillId="24" borderId="10" xfId="0" applyNumberFormat="1" applyFont="1" applyFill="1" applyBorder="1" applyAlignment="1">
      <alignment horizontal="center"/>
    </xf>
    <xf numFmtId="0" fontId="19" fillId="25" borderId="18" xfId="0" applyFont="1" applyFill="1" applyBorder="1" applyAlignment="1">
      <alignment horizontal="left"/>
    </xf>
    <xf numFmtId="0" fontId="9" fillId="24" borderId="0" xfId="0" applyFont="1" applyFill="1" applyBorder="1" applyAlignment="1">
      <alignment horizontal="center"/>
    </xf>
    <xf numFmtId="0" fontId="9" fillId="24" borderId="12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/>
    </xf>
    <xf numFmtId="3" fontId="20" fillId="24" borderId="19" xfId="0" applyNumberFormat="1" applyFont="1" applyFill="1" applyBorder="1" applyAlignment="1">
      <alignment horizontal="center"/>
    </xf>
    <xf numFmtId="3" fontId="20" fillId="24" borderId="20" xfId="0" applyNumberFormat="1" applyFont="1" applyFill="1" applyBorder="1" applyAlignment="1">
      <alignment horizontal="center"/>
    </xf>
    <xf numFmtId="165" fontId="21" fillId="24" borderId="0" xfId="0" applyNumberFormat="1" applyFont="1" applyFill="1" applyBorder="1" applyAlignment="1">
      <alignment horizontal="center"/>
    </xf>
    <xf numFmtId="0" fontId="22" fillId="24" borderId="0" xfId="0" applyFont="1" applyFill="1" applyAlignment="1">
      <alignment/>
    </xf>
    <xf numFmtId="3" fontId="23" fillId="24" borderId="19" xfId="0" applyNumberFormat="1" applyFont="1" applyFill="1" applyBorder="1" applyAlignment="1">
      <alignment horizontal="center"/>
    </xf>
    <xf numFmtId="3" fontId="23" fillId="24" borderId="20" xfId="0" applyNumberFormat="1" applyFont="1" applyFill="1" applyBorder="1" applyAlignment="1">
      <alignment horizontal="center"/>
    </xf>
    <xf numFmtId="3" fontId="23" fillId="24" borderId="11" xfId="0" applyNumberFormat="1" applyFont="1" applyFill="1" applyBorder="1" applyAlignment="1">
      <alignment horizontal="center"/>
    </xf>
    <xf numFmtId="3" fontId="23" fillId="24" borderId="17" xfId="0" applyNumberFormat="1" applyFont="1" applyFill="1" applyBorder="1" applyAlignment="1">
      <alignment horizontal="center"/>
    </xf>
    <xf numFmtId="0" fontId="19" fillId="25" borderId="21" xfId="0" applyFont="1" applyFill="1" applyBorder="1" applyAlignment="1">
      <alignment horizontal="left"/>
    </xf>
    <xf numFmtId="3" fontId="20" fillId="24" borderId="22" xfId="0" applyNumberFormat="1" applyFont="1" applyFill="1" applyBorder="1" applyAlignment="1">
      <alignment horizontal="center"/>
    </xf>
    <xf numFmtId="3" fontId="20" fillId="24" borderId="17" xfId="0" applyNumberFormat="1" applyFont="1" applyFill="1" applyBorder="1" applyAlignment="1">
      <alignment horizontal="center"/>
    </xf>
    <xf numFmtId="3" fontId="20" fillId="24" borderId="11" xfId="0" applyNumberFormat="1" applyFont="1" applyFill="1" applyBorder="1" applyAlignment="1">
      <alignment horizontal="center"/>
    </xf>
    <xf numFmtId="3" fontId="23" fillId="24" borderId="23" xfId="0" applyNumberFormat="1" applyFont="1" applyFill="1" applyBorder="1" applyAlignment="1">
      <alignment horizontal="center"/>
    </xf>
    <xf numFmtId="3" fontId="24" fillId="24" borderId="19" xfId="0" applyNumberFormat="1" applyFont="1" applyFill="1" applyBorder="1" applyAlignment="1">
      <alignment horizontal="center"/>
    </xf>
    <xf numFmtId="3" fontId="24" fillId="24" borderId="20" xfId="0" applyNumberFormat="1" applyFont="1" applyFill="1" applyBorder="1" applyAlignment="1">
      <alignment horizontal="center"/>
    </xf>
    <xf numFmtId="3" fontId="24" fillId="24" borderId="11" xfId="0" applyNumberFormat="1" applyFont="1" applyFill="1" applyBorder="1" applyAlignment="1">
      <alignment horizontal="center"/>
    </xf>
    <xf numFmtId="3" fontId="24" fillId="24" borderId="17" xfId="0" applyNumberFormat="1" applyFont="1" applyFill="1" applyBorder="1" applyAlignment="1">
      <alignment horizontal="center"/>
    </xf>
    <xf numFmtId="3" fontId="24" fillId="24" borderId="24" xfId="0" applyNumberFormat="1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0" fontId="9" fillId="24" borderId="14" xfId="0" applyFont="1" applyFill="1" applyBorder="1" applyAlignment="1">
      <alignment horizontal="center"/>
    </xf>
    <xf numFmtId="0" fontId="15" fillId="24" borderId="14" xfId="0" applyFont="1" applyFill="1" applyBorder="1" applyAlignment="1">
      <alignment horizontal="center"/>
    </xf>
    <xf numFmtId="165" fontId="21" fillId="24" borderId="25" xfId="0" applyNumberFormat="1" applyFont="1" applyFill="1" applyBorder="1" applyAlignment="1">
      <alignment horizontal="center"/>
    </xf>
    <xf numFmtId="165" fontId="4" fillId="24" borderId="0" xfId="0" applyNumberFormat="1" applyFont="1" applyFill="1" applyBorder="1" applyAlignment="1">
      <alignment horizontal="center"/>
    </xf>
    <xf numFmtId="0" fontId="23" fillId="24" borderId="23" xfId="0" applyFont="1" applyFill="1" applyBorder="1" applyAlignment="1">
      <alignment horizontal="center"/>
    </xf>
    <xf numFmtId="0" fontId="23" fillId="24" borderId="24" xfId="0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/>
    </xf>
    <xf numFmtId="167" fontId="10" fillId="24" borderId="12" xfId="0" applyNumberFormat="1" applyFont="1" applyFill="1" applyBorder="1" applyAlignment="1">
      <alignment horizontal="center"/>
    </xf>
    <xf numFmtId="167" fontId="10" fillId="24" borderId="24" xfId="0" applyNumberFormat="1" applyFont="1" applyFill="1" applyBorder="1" applyAlignment="1">
      <alignment horizontal="center"/>
    </xf>
    <xf numFmtId="3" fontId="3" fillId="24" borderId="26" xfId="0" applyNumberFormat="1" applyFont="1" applyFill="1" applyBorder="1" applyAlignment="1">
      <alignment horizontal="center"/>
    </xf>
    <xf numFmtId="3" fontId="3" fillId="24" borderId="27" xfId="0" applyNumberFormat="1" applyFont="1" applyFill="1" applyBorder="1" applyAlignment="1">
      <alignment horizontal="center"/>
    </xf>
    <xf numFmtId="165" fontId="17" fillId="24" borderId="0" xfId="0" applyNumberFormat="1" applyFont="1" applyFill="1" applyBorder="1" applyAlignment="1">
      <alignment horizontal="right"/>
    </xf>
    <xf numFmtId="1" fontId="21" fillId="24" borderId="0" xfId="0" applyNumberFormat="1" applyFont="1" applyFill="1" applyBorder="1" applyAlignment="1">
      <alignment horizontal="center"/>
    </xf>
    <xf numFmtId="164" fontId="17" fillId="24" borderId="0" xfId="0" applyNumberFormat="1" applyFont="1" applyFill="1" applyBorder="1" applyAlignment="1">
      <alignment horizontal="center"/>
    </xf>
    <xf numFmtId="166" fontId="6" fillId="24" borderId="0" xfId="0" applyNumberFormat="1" applyFont="1" applyFill="1" applyBorder="1" applyAlignment="1">
      <alignment horizontal="center"/>
    </xf>
    <xf numFmtId="3" fontId="4" fillId="24" borderId="28" xfId="0" applyNumberFormat="1" applyFont="1" applyFill="1" applyBorder="1" applyAlignment="1">
      <alignment horizontal="center"/>
    </xf>
    <xf numFmtId="3" fontId="4" fillId="24" borderId="29" xfId="0" applyNumberFormat="1" applyFont="1" applyFill="1" applyBorder="1" applyAlignment="1">
      <alignment horizontal="center"/>
    </xf>
    <xf numFmtId="165" fontId="4" fillId="24" borderId="25" xfId="0" applyNumberFormat="1" applyFont="1" applyFill="1" applyBorder="1" applyAlignment="1">
      <alignment horizontal="center"/>
    </xf>
    <xf numFmtId="165" fontId="4" fillId="24" borderId="30" xfId="0" applyNumberFormat="1" applyFont="1" applyFill="1" applyBorder="1" applyAlignment="1">
      <alignment horizontal="center"/>
    </xf>
    <xf numFmtId="165" fontId="4" fillId="24" borderId="11" xfId="0" applyNumberFormat="1" applyFont="1" applyFill="1" applyBorder="1" applyAlignment="1">
      <alignment horizontal="center"/>
    </xf>
    <xf numFmtId="165" fontId="17" fillId="24" borderId="25" xfId="0" applyNumberFormat="1" applyFont="1" applyFill="1" applyBorder="1" applyAlignment="1">
      <alignment horizontal="center"/>
    </xf>
    <xf numFmtId="0" fontId="13" fillId="24" borderId="0" xfId="0" applyFont="1" applyFill="1" applyBorder="1" applyAlignment="1">
      <alignment horizontal="left"/>
    </xf>
    <xf numFmtId="0" fontId="13" fillId="24" borderId="21" xfId="0" applyFont="1" applyFill="1" applyBorder="1" applyAlignment="1">
      <alignment horizontal="left"/>
    </xf>
    <xf numFmtId="0" fontId="17" fillId="25" borderId="31" xfId="0" applyFont="1" applyFill="1" applyBorder="1" applyAlignment="1">
      <alignment horizontal="left"/>
    </xf>
    <xf numFmtId="165" fontId="17" fillId="24" borderId="0" xfId="0" applyNumberFormat="1" applyFont="1" applyFill="1" applyBorder="1" applyAlignment="1">
      <alignment horizontal="left"/>
    </xf>
    <xf numFmtId="0" fontId="13" fillId="24" borderId="0" xfId="0" applyFont="1" applyFill="1" applyAlignment="1">
      <alignment horizontal="left"/>
    </xf>
    <xf numFmtId="0" fontId="15" fillId="24" borderId="32" xfId="0" applyFont="1" applyFill="1" applyBorder="1" applyAlignment="1">
      <alignment horizontal="left"/>
    </xf>
    <xf numFmtId="0" fontId="17" fillId="25" borderId="33" xfId="0" applyFont="1" applyFill="1" applyBorder="1" applyAlignment="1">
      <alignment horizontal="left"/>
    </xf>
    <xf numFmtId="0" fontId="15" fillId="24" borderId="34" xfId="0" applyFont="1" applyFill="1" applyBorder="1" applyAlignment="1">
      <alignment horizontal="left"/>
    </xf>
    <xf numFmtId="0" fontId="17" fillId="25" borderId="0" xfId="0" applyFont="1" applyFill="1" applyBorder="1" applyAlignment="1">
      <alignment horizontal="left"/>
    </xf>
    <xf numFmtId="0" fontId="17" fillId="25" borderId="35" xfId="0" applyFont="1" applyFill="1" applyBorder="1" applyAlignment="1">
      <alignment horizontal="left"/>
    </xf>
    <xf numFmtId="0" fontId="15" fillId="24" borderId="21" xfId="0" applyFont="1" applyFill="1" applyBorder="1" applyAlignment="1">
      <alignment horizontal="left"/>
    </xf>
    <xf numFmtId="0" fontId="16" fillId="24" borderId="0" xfId="0" applyFont="1" applyFill="1" applyAlignment="1">
      <alignment horizontal="left"/>
    </xf>
    <xf numFmtId="167" fontId="42" fillId="24" borderId="12" xfId="0" applyNumberFormat="1" applyFont="1" applyFill="1" applyBorder="1" applyAlignment="1">
      <alignment horizontal="center"/>
    </xf>
    <xf numFmtId="167" fontId="42" fillId="24" borderId="24" xfId="0" applyNumberFormat="1" applyFont="1" applyFill="1" applyBorder="1" applyAlignment="1">
      <alignment horizontal="center"/>
    </xf>
    <xf numFmtId="167" fontId="10" fillId="24" borderId="36" xfId="0" applyNumberFormat="1" applyFont="1" applyFill="1" applyBorder="1" applyAlignment="1">
      <alignment horizontal="center"/>
    </xf>
    <xf numFmtId="165" fontId="2" fillId="24" borderId="37" xfId="0" applyNumberFormat="1" applyFont="1" applyFill="1" applyBorder="1" applyAlignment="1">
      <alignment horizontal="center"/>
    </xf>
    <xf numFmtId="165" fontId="2" fillId="24" borderId="38" xfId="0" applyNumberFormat="1" applyFont="1" applyFill="1" applyBorder="1" applyAlignment="1">
      <alignment horizontal="center"/>
    </xf>
    <xf numFmtId="165" fontId="2" fillId="24" borderId="35" xfId="0" applyNumberFormat="1" applyFont="1" applyFill="1" applyBorder="1" applyAlignment="1">
      <alignment horizontal="center"/>
    </xf>
    <xf numFmtId="0" fontId="4" fillId="24" borderId="39" xfId="0" applyFont="1" applyFill="1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0" fontId="4" fillId="24" borderId="11" xfId="0" applyFont="1" applyFill="1" applyBorder="1" applyAlignment="1">
      <alignment horizontal="center"/>
    </xf>
    <xf numFmtId="0" fontId="4" fillId="24" borderId="17" xfId="0" applyFont="1" applyFill="1" applyBorder="1" applyAlignment="1">
      <alignment horizontal="center"/>
    </xf>
    <xf numFmtId="165" fontId="43" fillId="24" borderId="31" xfId="0" applyNumberFormat="1" applyFont="1" applyFill="1" applyBorder="1" applyAlignment="1">
      <alignment horizontal="center"/>
    </xf>
    <xf numFmtId="165" fontId="43" fillId="24" borderId="33" xfId="0" applyNumberFormat="1" applyFont="1" applyFill="1" applyBorder="1" applyAlignment="1">
      <alignment horizontal="center"/>
    </xf>
    <xf numFmtId="165" fontId="43" fillId="24" borderId="40" xfId="0" applyNumberFormat="1" applyFont="1" applyFill="1" applyBorder="1" applyAlignment="1">
      <alignment horizontal="center"/>
    </xf>
    <xf numFmtId="165" fontId="42" fillId="24" borderId="12" xfId="0" applyNumberFormat="1" applyFont="1" applyFill="1" applyBorder="1" applyAlignment="1">
      <alignment horizontal="center"/>
    </xf>
    <xf numFmtId="165" fontId="42" fillId="24" borderId="24" xfId="0" applyNumberFormat="1" applyFont="1" applyFill="1" applyBorder="1" applyAlignment="1">
      <alignment horizontal="center"/>
    </xf>
    <xf numFmtId="165" fontId="43" fillId="24" borderId="39" xfId="0" applyNumberFormat="1" applyFont="1" applyFill="1" applyBorder="1" applyAlignment="1">
      <alignment horizontal="center"/>
    </xf>
    <xf numFmtId="165" fontId="43" fillId="24" borderId="13" xfId="0" applyNumberFormat="1" applyFont="1" applyFill="1" applyBorder="1" applyAlignment="1">
      <alignment horizontal="center"/>
    </xf>
    <xf numFmtId="164" fontId="42" fillId="24" borderId="33" xfId="0" applyNumberFormat="1" applyFont="1" applyFill="1" applyBorder="1" applyAlignment="1">
      <alignment horizontal="center"/>
    </xf>
    <xf numFmtId="164" fontId="42" fillId="24" borderId="40" xfId="0" applyNumberFormat="1" applyFont="1" applyFill="1" applyBorder="1" applyAlignment="1">
      <alignment horizontal="center"/>
    </xf>
    <xf numFmtId="166" fontId="43" fillId="24" borderId="39" xfId="0" applyNumberFormat="1" applyFont="1" applyFill="1" applyBorder="1" applyAlignment="1">
      <alignment horizontal="center"/>
    </xf>
    <xf numFmtId="166" fontId="43" fillId="24" borderId="13" xfId="0" applyNumberFormat="1" applyFont="1" applyFill="1" applyBorder="1" applyAlignment="1">
      <alignment horizontal="center"/>
    </xf>
    <xf numFmtId="0" fontId="42" fillId="25" borderId="31" xfId="0" applyFont="1" applyFill="1" applyBorder="1" applyAlignment="1">
      <alignment horizontal="left"/>
    </xf>
    <xf numFmtId="0" fontId="44" fillId="25" borderId="34" xfId="0" applyFont="1" applyFill="1" applyBorder="1" applyAlignment="1">
      <alignment horizontal="left"/>
    </xf>
    <xf numFmtId="0" fontId="42" fillId="25" borderId="32" xfId="0" applyFont="1" applyFill="1" applyBorder="1" applyAlignment="1">
      <alignment horizontal="left"/>
    </xf>
    <xf numFmtId="0" fontId="42" fillId="25" borderId="34" xfId="0" applyFont="1" applyFill="1" applyBorder="1" applyAlignment="1">
      <alignment horizontal="left"/>
    </xf>
    <xf numFmtId="165" fontId="42" fillId="24" borderId="0" xfId="0" applyNumberFormat="1" applyFont="1" applyFill="1" applyAlignment="1">
      <alignment/>
    </xf>
    <xf numFmtId="165" fontId="42" fillId="24" borderId="33" xfId="0" applyNumberFormat="1" applyFont="1" applyFill="1" applyBorder="1" applyAlignment="1">
      <alignment horizontal="center"/>
    </xf>
    <xf numFmtId="165" fontId="42" fillId="24" borderId="40" xfId="0" applyNumberFormat="1" applyFont="1" applyFill="1" applyBorder="1" applyAlignment="1">
      <alignment horizontal="center"/>
    </xf>
    <xf numFmtId="0" fontId="42" fillId="25" borderId="41" xfId="0" applyFont="1" applyFill="1" applyBorder="1" applyAlignment="1">
      <alignment horizontal="left"/>
    </xf>
    <xf numFmtId="0" fontId="42" fillId="25" borderId="42" xfId="0" applyFont="1" applyFill="1" applyBorder="1" applyAlignment="1">
      <alignment horizontal="left"/>
    </xf>
    <xf numFmtId="165" fontId="42" fillId="24" borderId="43" xfId="0" applyNumberFormat="1" applyFont="1" applyFill="1" applyBorder="1" applyAlignment="1">
      <alignment horizontal="center"/>
    </xf>
    <xf numFmtId="165" fontId="42" fillId="24" borderId="44" xfId="0" applyNumberFormat="1" applyFont="1" applyFill="1" applyBorder="1" applyAlignment="1">
      <alignment horizontal="center"/>
    </xf>
    <xf numFmtId="0" fontId="44" fillId="24" borderId="0" xfId="0" applyFont="1" applyFill="1" applyAlignment="1">
      <alignment/>
    </xf>
    <xf numFmtId="165" fontId="42" fillId="24" borderId="39" xfId="0" applyNumberFormat="1" applyFont="1" applyFill="1" applyBorder="1" applyAlignment="1">
      <alignment horizontal="center"/>
    </xf>
    <xf numFmtId="165" fontId="42" fillId="24" borderId="13" xfId="0" applyNumberFormat="1" applyFont="1" applyFill="1" applyBorder="1" applyAlignment="1">
      <alignment horizontal="center"/>
    </xf>
    <xf numFmtId="165" fontId="2" fillId="24" borderId="35" xfId="0" applyNumberFormat="1" applyFont="1" applyFill="1" applyBorder="1" applyAlignment="1">
      <alignment horizontal="center"/>
    </xf>
    <xf numFmtId="165" fontId="2" fillId="24" borderId="45" xfId="0" applyNumberFormat="1" applyFont="1" applyFill="1" applyBorder="1" applyAlignment="1">
      <alignment horizontal="center"/>
    </xf>
    <xf numFmtId="165" fontId="13" fillId="24" borderId="0" xfId="0" applyNumberFormat="1" applyFont="1" applyFill="1" applyAlignment="1">
      <alignment/>
    </xf>
    <xf numFmtId="3" fontId="9" fillId="24" borderId="19" xfId="0" applyNumberFormat="1" applyFont="1" applyFill="1" applyBorder="1" applyAlignment="1">
      <alignment/>
    </xf>
    <xf numFmtId="3" fontId="9" fillId="24" borderId="18" xfId="0" applyNumberFormat="1" applyFont="1" applyFill="1" applyBorder="1" applyAlignment="1">
      <alignment/>
    </xf>
    <xf numFmtId="165" fontId="10" fillId="24" borderId="19" xfId="0" applyNumberFormat="1" applyFont="1" applyFill="1" applyBorder="1" applyAlignment="1">
      <alignment/>
    </xf>
    <xf numFmtId="165" fontId="10" fillId="24" borderId="31" xfId="0" applyNumberFormat="1" applyFont="1" applyFill="1" applyBorder="1" applyAlignment="1">
      <alignment/>
    </xf>
    <xf numFmtId="165" fontId="42" fillId="24" borderId="43" xfId="0" applyNumberFormat="1" applyFont="1" applyFill="1" applyBorder="1" applyAlignment="1">
      <alignment/>
    </xf>
    <xf numFmtId="165" fontId="42" fillId="24" borderId="41" xfId="0" applyNumberFormat="1" applyFont="1" applyFill="1" applyBorder="1" applyAlignment="1">
      <alignment/>
    </xf>
    <xf numFmtId="165" fontId="42" fillId="24" borderId="12" xfId="0" applyNumberFormat="1" applyFont="1" applyFill="1" applyBorder="1" applyAlignment="1">
      <alignment/>
    </xf>
    <xf numFmtId="165" fontId="42" fillId="24" borderId="24" xfId="0" applyNumberFormat="1" applyFont="1" applyFill="1" applyBorder="1" applyAlignment="1">
      <alignment/>
    </xf>
    <xf numFmtId="165" fontId="42" fillId="24" borderId="29" xfId="0" applyNumberFormat="1" applyFont="1" applyFill="1" applyBorder="1" applyAlignment="1">
      <alignment/>
    </xf>
    <xf numFmtId="165" fontId="42" fillId="24" borderId="33" xfId="0" applyNumberFormat="1" applyFont="1" applyFill="1" applyBorder="1" applyAlignment="1">
      <alignment/>
    </xf>
    <xf numFmtId="165" fontId="42" fillId="24" borderId="40" xfId="0" applyNumberFormat="1" applyFont="1" applyFill="1" applyBorder="1" applyAlignment="1">
      <alignment/>
    </xf>
    <xf numFmtId="0" fontId="9" fillId="24" borderId="12" xfId="0" applyFont="1" applyFill="1" applyBorder="1" applyAlignment="1">
      <alignment horizontal="center"/>
    </xf>
    <xf numFmtId="0" fontId="9" fillId="24" borderId="46" xfId="0" applyFont="1" applyFill="1" applyBorder="1" applyAlignment="1">
      <alignment horizontal="center"/>
    </xf>
    <xf numFmtId="0" fontId="13" fillId="24" borderId="19" xfId="0" applyFont="1" applyFill="1" applyBorder="1" applyAlignment="1">
      <alignment horizontal="center"/>
    </xf>
    <xf numFmtId="0" fontId="13" fillId="24" borderId="47" xfId="0" applyFont="1" applyFill="1" applyBorder="1" applyAlignment="1">
      <alignment horizontal="center"/>
    </xf>
    <xf numFmtId="0" fontId="13" fillId="24" borderId="12" xfId="0" applyFont="1" applyFill="1" applyBorder="1" applyAlignment="1">
      <alignment horizontal="center"/>
    </xf>
    <xf numFmtId="0" fontId="13" fillId="24" borderId="46" xfId="0" applyFont="1" applyFill="1" applyBorder="1" applyAlignment="1">
      <alignment horizontal="center"/>
    </xf>
    <xf numFmtId="0" fontId="13" fillId="24" borderId="35" xfId="0" applyFont="1" applyFill="1" applyBorder="1" applyAlignment="1">
      <alignment horizontal="center"/>
    </xf>
    <xf numFmtId="0" fontId="13" fillId="24" borderId="37" xfId="0" applyFont="1" applyFill="1" applyBorder="1" applyAlignment="1">
      <alignment horizontal="center"/>
    </xf>
    <xf numFmtId="0" fontId="13" fillId="24" borderId="45" xfId="0" applyFont="1" applyFill="1" applyBorder="1" applyAlignment="1">
      <alignment horizontal="center"/>
    </xf>
    <xf numFmtId="0" fontId="11" fillId="24" borderId="0" xfId="0" applyFont="1" applyFill="1" applyAlignment="1">
      <alignment horizontal="center"/>
    </xf>
    <xf numFmtId="0" fontId="11" fillId="24" borderId="0" xfId="0" applyFont="1" applyFill="1" applyBorder="1" applyAlignment="1">
      <alignment horizontal="center"/>
    </xf>
    <xf numFmtId="0" fontId="13" fillId="24" borderId="21" xfId="0" applyFont="1" applyFill="1" applyBorder="1" applyAlignment="1">
      <alignment horizontal="left"/>
    </xf>
    <xf numFmtId="0" fontId="13" fillId="24" borderId="34" xfId="0" applyFont="1" applyFill="1" applyBorder="1" applyAlignment="1">
      <alignment horizontal="left"/>
    </xf>
    <xf numFmtId="0" fontId="14" fillId="24" borderId="35" xfId="0" applyFont="1" applyFill="1" applyBorder="1" applyAlignment="1">
      <alignment horizontal="center"/>
    </xf>
    <xf numFmtId="0" fontId="14" fillId="24" borderId="37" xfId="0" applyFont="1" applyFill="1" applyBorder="1" applyAlignment="1">
      <alignment horizontal="center"/>
    </xf>
    <xf numFmtId="0" fontId="14" fillId="24" borderId="4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zoomScalePageLayoutView="0" workbookViewId="0" topLeftCell="A16">
      <selection activeCell="A25" sqref="A25"/>
    </sheetView>
  </sheetViews>
  <sheetFormatPr defaultColWidth="9.140625" defaultRowHeight="12.75"/>
  <cols>
    <col min="1" max="1" width="25.57421875" style="66" customWidth="1"/>
    <col min="2" max="14" width="9.57421875" style="25" customWidth="1"/>
    <col min="15" max="15" width="10.57421875" style="25" customWidth="1"/>
    <col min="16" max="25" width="9.57421875" style="25" customWidth="1"/>
    <col min="26" max="26" width="9.8515625" style="7" customWidth="1"/>
    <col min="27" max="27" width="13.140625" style="7" customWidth="1"/>
    <col min="28" max="16384" width="9.140625" style="7" customWidth="1"/>
  </cols>
  <sheetData>
    <row r="1" spans="1:25" ht="18.75">
      <c r="A1" s="132" t="s">
        <v>39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1:25" ht="18.75">
      <c r="A2" s="133" t="s">
        <v>40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</row>
    <row r="3" spans="1:27" ht="16.5" thickBot="1">
      <c r="A3" s="62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8"/>
      <c r="AA3" s="8"/>
    </row>
    <row r="4" spans="1:27" ht="16.5" thickBot="1">
      <c r="A4" s="129" t="s">
        <v>17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1"/>
      <c r="Z4" s="125" t="s">
        <v>34</v>
      </c>
      <c r="AA4" s="126"/>
    </row>
    <row r="5" spans="1:27" s="9" customFormat="1" ht="15.75">
      <c r="A5" s="134" t="s">
        <v>25</v>
      </c>
      <c r="B5" s="123" t="s">
        <v>1</v>
      </c>
      <c r="C5" s="124"/>
      <c r="D5" s="123" t="s">
        <v>2</v>
      </c>
      <c r="E5" s="124"/>
      <c r="F5" s="123" t="s">
        <v>3</v>
      </c>
      <c r="G5" s="124"/>
      <c r="H5" s="123" t="s">
        <v>4</v>
      </c>
      <c r="I5" s="124"/>
      <c r="J5" s="123" t="s">
        <v>5</v>
      </c>
      <c r="K5" s="124"/>
      <c r="L5" s="123" t="s">
        <v>6</v>
      </c>
      <c r="M5" s="124"/>
      <c r="N5" s="123" t="s">
        <v>7</v>
      </c>
      <c r="O5" s="124"/>
      <c r="P5" s="123" t="s">
        <v>8</v>
      </c>
      <c r="Q5" s="124"/>
      <c r="R5" s="123" t="s">
        <v>9</v>
      </c>
      <c r="S5" s="124"/>
      <c r="T5" s="123" t="s">
        <v>10</v>
      </c>
      <c r="U5" s="124"/>
      <c r="V5" s="123" t="s">
        <v>11</v>
      </c>
      <c r="W5" s="124"/>
      <c r="X5" s="123" t="s">
        <v>12</v>
      </c>
      <c r="Y5" s="124"/>
      <c r="Z5" s="127"/>
      <c r="AA5" s="128"/>
    </row>
    <row r="6" spans="1:27" s="4" customFormat="1" ht="15" thickBot="1">
      <c r="A6" s="135"/>
      <c r="B6" s="20" t="s">
        <v>23</v>
      </c>
      <c r="C6" s="21" t="s">
        <v>24</v>
      </c>
      <c r="D6" s="20" t="s">
        <v>23</v>
      </c>
      <c r="E6" s="21" t="s">
        <v>24</v>
      </c>
      <c r="F6" s="20" t="s">
        <v>23</v>
      </c>
      <c r="G6" s="21" t="s">
        <v>24</v>
      </c>
      <c r="H6" s="20" t="s">
        <v>23</v>
      </c>
      <c r="I6" s="21" t="s">
        <v>24</v>
      </c>
      <c r="J6" s="20" t="s">
        <v>23</v>
      </c>
      <c r="K6" s="21" t="s">
        <v>24</v>
      </c>
      <c r="L6" s="20" t="s">
        <v>23</v>
      </c>
      <c r="M6" s="21" t="s">
        <v>24</v>
      </c>
      <c r="N6" s="20" t="s">
        <v>23</v>
      </c>
      <c r="O6" s="21" t="s">
        <v>24</v>
      </c>
      <c r="P6" s="20" t="s">
        <v>23</v>
      </c>
      <c r="Q6" s="21" t="s">
        <v>24</v>
      </c>
      <c r="R6" s="20" t="s">
        <v>23</v>
      </c>
      <c r="S6" s="21" t="s">
        <v>24</v>
      </c>
      <c r="T6" s="20" t="s">
        <v>23</v>
      </c>
      <c r="U6" s="21" t="s">
        <v>24</v>
      </c>
      <c r="V6" s="20" t="s">
        <v>23</v>
      </c>
      <c r="W6" s="21" t="s">
        <v>24</v>
      </c>
      <c r="X6" s="20" t="s">
        <v>23</v>
      </c>
      <c r="Y6" s="21" t="s">
        <v>24</v>
      </c>
      <c r="Z6" s="5" t="s">
        <v>23</v>
      </c>
      <c r="AA6" s="6" t="s">
        <v>24</v>
      </c>
    </row>
    <row r="7" spans="1:27" ht="19.5" customHeight="1">
      <c r="A7" s="18" t="s">
        <v>30</v>
      </c>
      <c r="B7" s="22">
        <v>15120</v>
      </c>
      <c r="C7" s="23">
        <v>28572</v>
      </c>
      <c r="D7" s="22">
        <v>15134</v>
      </c>
      <c r="E7" s="23">
        <v>28612</v>
      </c>
      <c r="F7" s="22">
        <v>15134</v>
      </c>
      <c r="G7" s="23">
        <v>28612</v>
      </c>
      <c r="H7" s="22">
        <v>15140</v>
      </c>
      <c r="I7" s="23">
        <v>28612</v>
      </c>
      <c r="J7" s="22">
        <v>15009</v>
      </c>
      <c r="K7" s="23">
        <v>28378</v>
      </c>
      <c r="L7" s="22">
        <v>15023</v>
      </c>
      <c r="M7" s="23">
        <v>28418</v>
      </c>
      <c r="N7" s="22">
        <v>15000</v>
      </c>
      <c r="O7" s="23">
        <v>28363</v>
      </c>
      <c r="P7" s="22">
        <v>15009</v>
      </c>
      <c r="Q7" s="23">
        <v>28390</v>
      </c>
      <c r="R7" s="22">
        <v>14946</v>
      </c>
      <c r="S7" s="23">
        <v>28255</v>
      </c>
      <c r="T7" s="22">
        <v>14897</v>
      </c>
      <c r="U7" s="23">
        <v>28152</v>
      </c>
      <c r="V7" s="22">
        <v>14861</v>
      </c>
      <c r="W7" s="23">
        <v>28059</v>
      </c>
      <c r="X7" s="22">
        <v>14730</v>
      </c>
      <c r="Y7" s="23">
        <v>27781</v>
      </c>
      <c r="Z7" s="23">
        <v>180003</v>
      </c>
      <c r="AA7" s="23">
        <v>340204</v>
      </c>
    </row>
    <row r="8" spans="1:27" ht="19.5" customHeight="1">
      <c r="A8" s="30" t="s">
        <v>31</v>
      </c>
      <c r="B8" s="33">
        <v>468720</v>
      </c>
      <c r="C8" s="32">
        <v>885732</v>
      </c>
      <c r="D8" s="33">
        <v>423752</v>
      </c>
      <c r="E8" s="32">
        <v>801136</v>
      </c>
      <c r="F8" s="33">
        <v>469154</v>
      </c>
      <c r="G8" s="32">
        <v>886972</v>
      </c>
      <c r="H8" s="33">
        <v>454200</v>
      </c>
      <c r="I8" s="32">
        <v>858360</v>
      </c>
      <c r="J8" s="33">
        <v>465279</v>
      </c>
      <c r="K8" s="32">
        <v>879718</v>
      </c>
      <c r="L8" s="33">
        <v>450690</v>
      </c>
      <c r="M8" s="32">
        <v>852540</v>
      </c>
      <c r="N8" s="33">
        <v>465000</v>
      </c>
      <c r="O8" s="32">
        <v>879253</v>
      </c>
      <c r="P8" s="33">
        <v>465279</v>
      </c>
      <c r="Q8" s="32">
        <v>880090</v>
      </c>
      <c r="R8" s="33">
        <v>448380</v>
      </c>
      <c r="S8" s="32">
        <v>847650</v>
      </c>
      <c r="T8" s="33">
        <v>461807</v>
      </c>
      <c r="U8" s="32">
        <v>872712</v>
      </c>
      <c r="V8" s="33">
        <v>445830</v>
      </c>
      <c r="W8" s="32">
        <v>841770</v>
      </c>
      <c r="X8" s="33">
        <v>456630</v>
      </c>
      <c r="Y8" s="32">
        <v>861211</v>
      </c>
      <c r="Z8" s="32">
        <v>5474721</v>
      </c>
      <c r="AA8" s="32">
        <v>10347144</v>
      </c>
    </row>
    <row r="9" spans="1:27" ht="19.5" customHeight="1" thickBot="1">
      <c r="A9" s="30" t="s">
        <v>32</v>
      </c>
      <c r="B9" s="31">
        <v>200806</v>
      </c>
      <c r="C9" s="32">
        <v>336649</v>
      </c>
      <c r="D9" s="33">
        <v>212226</v>
      </c>
      <c r="E9" s="32">
        <v>319185</v>
      </c>
      <c r="F9" s="33">
        <v>292838</v>
      </c>
      <c r="G9" s="32">
        <v>457091</v>
      </c>
      <c r="H9" s="33">
        <v>332820</v>
      </c>
      <c r="I9" s="32">
        <v>514154</v>
      </c>
      <c r="J9" s="33">
        <v>267380</v>
      </c>
      <c r="K9" s="32">
        <v>409822</v>
      </c>
      <c r="L9" s="33">
        <v>224697</v>
      </c>
      <c r="M9" s="32">
        <v>361709</v>
      </c>
      <c r="N9" s="33">
        <v>242664</v>
      </c>
      <c r="O9" s="32">
        <v>408379</v>
      </c>
      <c r="P9" s="33">
        <v>294933</v>
      </c>
      <c r="Q9" s="32">
        <v>479475</v>
      </c>
      <c r="R9" s="33">
        <v>202413</v>
      </c>
      <c r="S9" s="32">
        <v>325005</v>
      </c>
      <c r="T9" s="33">
        <v>316891</v>
      </c>
      <c r="U9" s="32">
        <v>498529</v>
      </c>
      <c r="V9" s="33">
        <v>257876</v>
      </c>
      <c r="W9" s="32">
        <v>400267</v>
      </c>
      <c r="X9" s="33">
        <v>181887</v>
      </c>
      <c r="Y9" s="32">
        <v>288049</v>
      </c>
      <c r="Z9" s="32">
        <v>3027431</v>
      </c>
      <c r="AA9" s="32">
        <v>4798314</v>
      </c>
    </row>
    <row r="10" spans="1:27" ht="19.5" customHeight="1" thickBot="1">
      <c r="A10" s="95" t="s">
        <v>33</v>
      </c>
      <c r="B10" s="77">
        <v>0.42841355180064855</v>
      </c>
      <c r="C10" s="78">
        <v>0.3800799790455804</v>
      </c>
      <c r="D10" s="79">
        <v>0.5008259548037531</v>
      </c>
      <c r="E10" s="78">
        <v>0.3984154999900142</v>
      </c>
      <c r="F10" s="79">
        <v>0.6241831040553848</v>
      </c>
      <c r="G10" s="78">
        <v>0.5153387029128316</v>
      </c>
      <c r="H10" s="79">
        <v>0.7327608982826949</v>
      </c>
      <c r="I10" s="78">
        <v>0.5989957593550491</v>
      </c>
      <c r="J10" s="79">
        <v>0.5746659531163023</v>
      </c>
      <c r="K10" s="78">
        <v>0.46585610388783677</v>
      </c>
      <c r="L10" s="79">
        <v>0.4985622046195833</v>
      </c>
      <c r="M10" s="78">
        <v>0.4242721749126141</v>
      </c>
      <c r="N10" s="79">
        <v>0.521858064516129</v>
      </c>
      <c r="O10" s="78">
        <v>0.4644613097709078</v>
      </c>
      <c r="P10" s="79">
        <v>0.6338841856176617</v>
      </c>
      <c r="Q10" s="78">
        <v>0.5448022361349407</v>
      </c>
      <c r="R10" s="79">
        <v>0.45143182122306974</v>
      </c>
      <c r="S10" s="78">
        <v>0.38341886391789065</v>
      </c>
      <c r="T10" s="79">
        <v>0.6861979138471266</v>
      </c>
      <c r="U10" s="78">
        <v>0.571241142553328</v>
      </c>
      <c r="V10" s="79">
        <v>0.5784177825628602</v>
      </c>
      <c r="W10" s="78">
        <v>0.47550637347493974</v>
      </c>
      <c r="X10" s="79">
        <v>0.39832468300374485</v>
      </c>
      <c r="Y10" s="78">
        <v>0.3344697176417858</v>
      </c>
      <c r="Z10" s="78">
        <v>0.552983613228875</v>
      </c>
      <c r="AA10" s="78">
        <v>0.46373318086614046</v>
      </c>
    </row>
    <row r="11" spans="1:27" s="106" customFormat="1" ht="19.5" customHeight="1" thickBot="1">
      <c r="A11" s="102" t="s">
        <v>28</v>
      </c>
      <c r="B11" s="104">
        <v>0.3268695325091777</v>
      </c>
      <c r="C11" s="105">
        <v>0.26519039899643543</v>
      </c>
      <c r="D11" s="104">
        <v>0.3959169572942028</v>
      </c>
      <c r="E11" s="105">
        <v>0.30548112509252406</v>
      </c>
      <c r="F11" s="104">
        <v>0.43914299155522646</v>
      </c>
      <c r="G11" s="105">
        <v>0.36336543124043763</v>
      </c>
      <c r="H11" s="104">
        <v>0.5260698014082358</v>
      </c>
      <c r="I11" s="105">
        <v>0.4398531329352824</v>
      </c>
      <c r="J11" s="104">
        <v>0.4854642963885954</v>
      </c>
      <c r="K11" s="105">
        <v>0.39186613543704973</v>
      </c>
      <c r="L11" s="104">
        <v>0.46563555904344606</v>
      </c>
      <c r="M11" s="105">
        <v>0.3686306133186924</v>
      </c>
      <c r="N11" s="104">
        <v>0.5227633412333248</v>
      </c>
      <c r="O11" s="105">
        <v>0.4427610394314312</v>
      </c>
      <c r="P11" s="104">
        <v>0.5953724011062794</v>
      </c>
      <c r="Q11" s="105">
        <v>0.5194208743203191</v>
      </c>
      <c r="R11" s="104">
        <v>0.43246354064482373</v>
      </c>
      <c r="S11" s="105">
        <v>0.35266511106535814</v>
      </c>
      <c r="T11" s="104">
        <v>0.5213320816828244</v>
      </c>
      <c r="U11" s="105">
        <v>0.4429079079300155</v>
      </c>
      <c r="V11" s="104">
        <v>0.5294617749002681</v>
      </c>
      <c r="W11" s="105">
        <v>0.4281163498272825</v>
      </c>
      <c r="X11" s="104">
        <v>0.4351607640898805</v>
      </c>
      <c r="Y11" s="105">
        <v>0.3534572150791626</v>
      </c>
      <c r="Z11" s="104">
        <v>0.47346064698987816</v>
      </c>
      <c r="AA11" s="105">
        <v>0.3901391906800238</v>
      </c>
    </row>
    <row r="12" spans="1:27" s="99" customFormat="1" ht="18.75" customHeight="1">
      <c r="A12" s="102" t="s">
        <v>20</v>
      </c>
      <c r="B12" s="104">
        <v>0.3330769198697503</v>
      </c>
      <c r="C12" s="105">
        <v>0.2822302035231743</v>
      </c>
      <c r="D12" s="104">
        <v>0.37983527498822073</v>
      </c>
      <c r="E12" s="105">
        <v>0.29869372921452325</v>
      </c>
      <c r="F12" s="104">
        <v>0.424486991647835</v>
      </c>
      <c r="G12" s="105">
        <v>0.34412880844943405</v>
      </c>
      <c r="H12" s="104">
        <v>0.5178207848432242</v>
      </c>
      <c r="I12" s="105">
        <v>0.4593256741553881</v>
      </c>
      <c r="J12" s="104">
        <v>0.4713749907162132</v>
      </c>
      <c r="K12" s="105">
        <v>0.3883027445126709</v>
      </c>
      <c r="L12" s="104">
        <v>0.4111820330969267</v>
      </c>
      <c r="M12" s="105">
        <v>0.3437534078516903</v>
      </c>
      <c r="N12" s="104">
        <v>0.5059462157609035</v>
      </c>
      <c r="O12" s="105">
        <v>0.44020426805780255</v>
      </c>
      <c r="P12" s="104">
        <v>0.5076473051609153</v>
      </c>
      <c r="Q12" s="105">
        <v>0.4397323543605349</v>
      </c>
      <c r="R12" s="104">
        <v>0.39832840426899835</v>
      </c>
      <c r="S12" s="105">
        <v>0.32466100735710246</v>
      </c>
      <c r="T12" s="104">
        <v>0.33376719316143105</v>
      </c>
      <c r="U12" s="105">
        <v>0.2896570941515867</v>
      </c>
      <c r="V12" s="104">
        <v>0.4265664804230086</v>
      </c>
      <c r="W12" s="105">
        <v>0.3348868762932058</v>
      </c>
      <c r="X12" s="104">
        <v>0.3717759505235786</v>
      </c>
      <c r="Y12" s="105">
        <v>0.2983742703974867</v>
      </c>
      <c r="Z12" s="104">
        <v>0.42367771282342304</v>
      </c>
      <c r="AA12" s="105">
        <v>0.35393247425612484</v>
      </c>
    </row>
    <row r="13" spans="1:27" s="99" customFormat="1" ht="18.75" customHeight="1">
      <c r="A13" s="103" t="s">
        <v>21</v>
      </c>
      <c r="B13" s="107">
        <v>0.3855934989581373</v>
      </c>
      <c r="C13" s="108">
        <v>0.33266562544098616</v>
      </c>
      <c r="D13" s="107">
        <v>0.42085973350470435</v>
      </c>
      <c r="E13" s="108">
        <v>0.34105560352362235</v>
      </c>
      <c r="F13" s="107">
        <v>0.49955719806654425</v>
      </c>
      <c r="G13" s="108">
        <v>0.4227653305535326</v>
      </c>
      <c r="H13" s="107">
        <v>0.5783219702240155</v>
      </c>
      <c r="I13" s="108">
        <v>0.5032811773060065</v>
      </c>
      <c r="J13" s="107">
        <v>0.5240060275358976</v>
      </c>
      <c r="K13" s="108">
        <v>0.4455943606303159</v>
      </c>
      <c r="L13" s="107">
        <v>0.48209203859235095</v>
      </c>
      <c r="M13" s="108">
        <v>0.3898065367140554</v>
      </c>
      <c r="N13" s="107">
        <v>0.5839815957261968</v>
      </c>
      <c r="O13" s="108">
        <v>0.502834029799264</v>
      </c>
      <c r="P13" s="107">
        <v>0.6211714828605006</v>
      </c>
      <c r="Q13" s="108">
        <v>0.5620464618498656</v>
      </c>
      <c r="R13" s="107">
        <v>0.6254023379866076</v>
      </c>
      <c r="S13" s="108">
        <v>0.469144127899988</v>
      </c>
      <c r="T13" s="107">
        <v>0.4205426016830294</v>
      </c>
      <c r="U13" s="108">
        <v>0.37735205384079834</v>
      </c>
      <c r="V13" s="107">
        <v>0.43099806532377377</v>
      </c>
      <c r="W13" s="108">
        <v>0.36227438781784643</v>
      </c>
      <c r="X13" s="107">
        <v>0.3510302976905032</v>
      </c>
      <c r="Y13" s="108">
        <v>0.28267664811091914</v>
      </c>
      <c r="Z13" s="87">
        <v>0.4941363965079084</v>
      </c>
      <c r="AA13" s="88">
        <v>0.41664225235623487</v>
      </c>
    </row>
    <row r="14" spans="1:27" s="99" customFormat="1" ht="18.75" customHeight="1" thickBot="1">
      <c r="A14" s="98" t="s">
        <v>22</v>
      </c>
      <c r="B14" s="100">
        <v>0.355</v>
      </c>
      <c r="C14" s="101">
        <v>0.277</v>
      </c>
      <c r="D14" s="100">
        <v>0.4</v>
      </c>
      <c r="E14" s="101">
        <v>0.359</v>
      </c>
      <c r="F14" s="100">
        <v>0.406</v>
      </c>
      <c r="G14" s="101">
        <v>0.337</v>
      </c>
      <c r="H14" s="100">
        <v>0.553</v>
      </c>
      <c r="I14" s="101">
        <v>0.473</v>
      </c>
      <c r="J14" s="100">
        <v>0.457</v>
      </c>
      <c r="K14" s="101">
        <v>0.374</v>
      </c>
      <c r="L14" s="100">
        <v>0.417</v>
      </c>
      <c r="M14" s="101">
        <v>0.353</v>
      </c>
      <c r="N14" s="100">
        <v>0.537</v>
      </c>
      <c r="O14" s="101">
        <v>0.486</v>
      </c>
      <c r="P14" s="100">
        <v>0.597</v>
      </c>
      <c r="Q14" s="101">
        <v>0.594</v>
      </c>
      <c r="R14" s="100">
        <v>0.525</v>
      </c>
      <c r="S14" s="101">
        <v>0.445</v>
      </c>
      <c r="T14" s="100">
        <v>0.485</v>
      </c>
      <c r="U14" s="101">
        <v>0.397</v>
      </c>
      <c r="V14" s="100">
        <v>0.418</v>
      </c>
      <c r="W14" s="101">
        <v>0.335</v>
      </c>
      <c r="X14" s="100">
        <v>0.406</v>
      </c>
      <c r="Y14" s="101">
        <v>0.325</v>
      </c>
      <c r="Z14" s="100">
        <v>0.464</v>
      </c>
      <c r="AA14" s="101">
        <v>0.397</v>
      </c>
    </row>
    <row r="15" spans="1:27" s="10" customFormat="1" ht="16.5" customHeight="1">
      <c r="A15" s="65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11"/>
      <c r="AA15" s="11"/>
    </row>
    <row r="16" ht="16.5" thickBot="1"/>
    <row r="17" spans="1:27" ht="16.5" thickBot="1">
      <c r="A17" s="129" t="s">
        <v>16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1"/>
      <c r="Z17" s="125" t="s">
        <v>35</v>
      </c>
      <c r="AA17" s="126"/>
    </row>
    <row r="18" spans="1:27" s="9" customFormat="1" ht="15.75">
      <c r="A18" s="63" t="s">
        <v>0</v>
      </c>
      <c r="B18" s="123" t="s">
        <v>1</v>
      </c>
      <c r="C18" s="124"/>
      <c r="D18" s="123" t="s">
        <v>2</v>
      </c>
      <c r="E18" s="124"/>
      <c r="F18" s="123" t="s">
        <v>3</v>
      </c>
      <c r="G18" s="124"/>
      <c r="H18" s="123" t="s">
        <v>4</v>
      </c>
      <c r="I18" s="124"/>
      <c r="J18" s="123" t="s">
        <v>5</v>
      </c>
      <c r="K18" s="124"/>
      <c r="L18" s="123" t="s">
        <v>6</v>
      </c>
      <c r="M18" s="124"/>
      <c r="N18" s="123" t="s">
        <v>7</v>
      </c>
      <c r="O18" s="124"/>
      <c r="P18" s="123" t="s">
        <v>8</v>
      </c>
      <c r="Q18" s="124"/>
      <c r="R18" s="123" t="s">
        <v>9</v>
      </c>
      <c r="S18" s="124"/>
      <c r="T18" s="123" t="s">
        <v>10</v>
      </c>
      <c r="U18" s="124"/>
      <c r="V18" s="123" t="s">
        <v>11</v>
      </c>
      <c r="W18" s="124"/>
      <c r="X18" s="123" t="s">
        <v>12</v>
      </c>
      <c r="Y18" s="124"/>
      <c r="Z18" s="127"/>
      <c r="AA18" s="128"/>
    </row>
    <row r="19" spans="1:27" s="4" customFormat="1" ht="15" thickBot="1">
      <c r="A19" s="67"/>
      <c r="B19" s="20" t="s">
        <v>23</v>
      </c>
      <c r="C19" s="21" t="s">
        <v>24</v>
      </c>
      <c r="D19" s="20" t="s">
        <v>23</v>
      </c>
      <c r="E19" s="21" t="s">
        <v>24</v>
      </c>
      <c r="F19" s="20" t="s">
        <v>23</v>
      </c>
      <c r="G19" s="21" t="s">
        <v>24</v>
      </c>
      <c r="H19" s="20" t="s">
        <v>23</v>
      </c>
      <c r="I19" s="21" t="s">
        <v>24</v>
      </c>
      <c r="J19" s="20" t="s">
        <v>23</v>
      </c>
      <c r="K19" s="21" t="s">
        <v>24</v>
      </c>
      <c r="L19" s="20" t="s">
        <v>23</v>
      </c>
      <c r="M19" s="21" t="s">
        <v>24</v>
      </c>
      <c r="N19" s="20" t="s">
        <v>23</v>
      </c>
      <c r="O19" s="21" t="s">
        <v>24</v>
      </c>
      <c r="P19" s="20" t="s">
        <v>23</v>
      </c>
      <c r="Q19" s="21" t="s">
        <v>24</v>
      </c>
      <c r="R19" s="20" t="s">
        <v>23</v>
      </c>
      <c r="S19" s="21" t="s">
        <v>24</v>
      </c>
      <c r="T19" s="20" t="s">
        <v>23</v>
      </c>
      <c r="U19" s="21" t="s">
        <v>24</v>
      </c>
      <c r="V19" s="20" t="s">
        <v>23</v>
      </c>
      <c r="W19" s="21" t="s">
        <v>24</v>
      </c>
      <c r="X19" s="20" t="s">
        <v>23</v>
      </c>
      <c r="Y19" s="21" t="s">
        <v>24</v>
      </c>
      <c r="Z19" s="5" t="s">
        <v>23</v>
      </c>
      <c r="AA19" s="6" t="s">
        <v>24</v>
      </c>
    </row>
    <row r="20" spans="1:27" ht="19.5" customHeight="1">
      <c r="A20" s="18" t="s">
        <v>30</v>
      </c>
      <c r="B20" s="26">
        <v>2488</v>
      </c>
      <c r="C20" s="27">
        <v>7794</v>
      </c>
      <c r="D20" s="26">
        <v>2448</v>
      </c>
      <c r="E20" s="27">
        <v>7594</v>
      </c>
      <c r="F20" s="26">
        <v>2500</v>
      </c>
      <c r="G20" s="27">
        <v>7794</v>
      </c>
      <c r="H20" s="26">
        <v>2500</v>
      </c>
      <c r="I20" s="27">
        <v>7794</v>
      </c>
      <c r="J20" s="26">
        <v>2408</v>
      </c>
      <c r="K20" s="27">
        <v>7575</v>
      </c>
      <c r="L20" s="26">
        <v>2440</v>
      </c>
      <c r="M20" s="27">
        <v>7635</v>
      </c>
      <c r="N20" s="26">
        <v>2494</v>
      </c>
      <c r="O20" s="27">
        <v>7755</v>
      </c>
      <c r="P20" s="26">
        <v>2486</v>
      </c>
      <c r="Q20" s="27">
        <v>7707</v>
      </c>
      <c r="R20" s="26">
        <v>2486</v>
      </c>
      <c r="S20" s="27">
        <v>7707</v>
      </c>
      <c r="T20" s="26">
        <v>2450</v>
      </c>
      <c r="U20" s="27">
        <v>7539</v>
      </c>
      <c r="V20" s="26">
        <v>2433</v>
      </c>
      <c r="W20" s="27">
        <v>7507</v>
      </c>
      <c r="X20" s="26">
        <v>2485</v>
      </c>
      <c r="Y20" s="27">
        <v>7707</v>
      </c>
      <c r="Z20" s="35">
        <v>29618</v>
      </c>
      <c r="AA20" s="36">
        <v>92108</v>
      </c>
    </row>
    <row r="21" spans="1:27" ht="19.5" customHeight="1">
      <c r="A21" s="30" t="s">
        <v>31</v>
      </c>
      <c r="B21" s="28">
        <v>77128</v>
      </c>
      <c r="C21" s="29">
        <v>240468</v>
      </c>
      <c r="D21" s="28">
        <v>68544</v>
      </c>
      <c r="E21" s="29">
        <v>213778</v>
      </c>
      <c r="F21" s="28">
        <v>77500</v>
      </c>
      <c r="G21" s="29">
        <v>241232</v>
      </c>
      <c r="H21" s="28">
        <v>75000</v>
      </c>
      <c r="I21" s="29">
        <v>234202</v>
      </c>
      <c r="J21" s="28">
        <v>74648</v>
      </c>
      <c r="K21" s="29">
        <v>234443</v>
      </c>
      <c r="L21" s="28">
        <v>73200</v>
      </c>
      <c r="M21" s="29">
        <v>229432</v>
      </c>
      <c r="N21" s="28">
        <v>77314</v>
      </c>
      <c r="O21" s="29">
        <v>240405</v>
      </c>
      <c r="P21" s="28">
        <v>77066</v>
      </c>
      <c r="Q21" s="29">
        <v>238535</v>
      </c>
      <c r="R21" s="28">
        <v>74580</v>
      </c>
      <c r="S21" s="29">
        <v>231592</v>
      </c>
      <c r="T21" s="28">
        <v>75950</v>
      </c>
      <c r="U21" s="29">
        <v>233327</v>
      </c>
      <c r="V21" s="28">
        <v>72990</v>
      </c>
      <c r="W21" s="29">
        <v>225592</v>
      </c>
      <c r="X21" s="28">
        <v>77035</v>
      </c>
      <c r="Y21" s="29">
        <v>238917</v>
      </c>
      <c r="Z21" s="37">
        <v>900955</v>
      </c>
      <c r="AA21" s="38">
        <v>2801923</v>
      </c>
    </row>
    <row r="22" spans="1:27" ht="19.5" customHeight="1" thickBot="1">
      <c r="A22" s="30" t="s">
        <v>32</v>
      </c>
      <c r="B22" s="34">
        <v>36466</v>
      </c>
      <c r="C22" s="46">
        <v>72786</v>
      </c>
      <c r="D22" s="45">
        <v>36668</v>
      </c>
      <c r="E22" s="46">
        <v>74220</v>
      </c>
      <c r="F22" s="47">
        <v>50566</v>
      </c>
      <c r="G22" s="46">
        <v>95214</v>
      </c>
      <c r="H22" s="47">
        <v>43607</v>
      </c>
      <c r="I22" s="46">
        <v>85780</v>
      </c>
      <c r="J22" s="47">
        <v>37542</v>
      </c>
      <c r="K22" s="46">
        <v>79339</v>
      </c>
      <c r="L22" s="47">
        <v>35689</v>
      </c>
      <c r="M22" s="46">
        <v>81164</v>
      </c>
      <c r="N22" s="47">
        <v>48529</v>
      </c>
      <c r="O22" s="46">
        <v>103102</v>
      </c>
      <c r="P22" s="47">
        <v>48826</v>
      </c>
      <c r="Q22" s="46">
        <v>112189</v>
      </c>
      <c r="R22" s="47">
        <v>26073</v>
      </c>
      <c r="S22" s="46">
        <v>58532</v>
      </c>
      <c r="T22" s="47">
        <v>27663</v>
      </c>
      <c r="U22" s="46">
        <v>57686</v>
      </c>
      <c r="V22" s="47">
        <v>25471</v>
      </c>
      <c r="W22" s="46">
        <v>56224</v>
      </c>
      <c r="X22" s="47">
        <v>24527</v>
      </c>
      <c r="Y22" s="46">
        <v>48633</v>
      </c>
      <c r="Z22" s="39">
        <v>441627</v>
      </c>
      <c r="AA22" s="39">
        <v>924869</v>
      </c>
    </row>
    <row r="23" spans="1:27" ht="19.5" customHeight="1" thickBot="1">
      <c r="A23" s="95" t="s">
        <v>33</v>
      </c>
      <c r="B23" s="48">
        <v>47.279846488953424</v>
      </c>
      <c r="C23" s="49">
        <v>30.268476470881783</v>
      </c>
      <c r="D23" s="48">
        <v>53.49556489262371</v>
      </c>
      <c r="E23" s="49">
        <v>34.718259128628766</v>
      </c>
      <c r="F23" s="48">
        <v>65.24645161290323</v>
      </c>
      <c r="G23" s="49">
        <v>39.46988790873516</v>
      </c>
      <c r="H23" s="48">
        <v>58.14266666666666</v>
      </c>
      <c r="I23" s="49">
        <v>36.6265019086088</v>
      </c>
      <c r="J23" s="48">
        <v>50.29203729503805</v>
      </c>
      <c r="K23" s="49">
        <v>33.84148812291261</v>
      </c>
      <c r="L23" s="48">
        <v>48.755464480874316</v>
      </c>
      <c r="M23" s="49">
        <v>35.37605913734789</v>
      </c>
      <c r="N23" s="48">
        <v>62.76870941873399</v>
      </c>
      <c r="O23" s="49">
        <v>42.88679519976706</v>
      </c>
      <c r="P23" s="48">
        <v>63.35608439519373</v>
      </c>
      <c r="Q23" s="49">
        <v>47.03251095227115</v>
      </c>
      <c r="R23" s="48">
        <v>34.9597747385358</v>
      </c>
      <c r="S23" s="49">
        <v>25.273757297315967</v>
      </c>
      <c r="T23" s="48">
        <v>36.42264647794602</v>
      </c>
      <c r="U23" s="49">
        <v>24.72324248801039</v>
      </c>
      <c r="V23" s="48">
        <v>34.89656117276339</v>
      </c>
      <c r="W23" s="49">
        <v>24.922869605305152</v>
      </c>
      <c r="X23" s="48">
        <v>31.83877458298176</v>
      </c>
      <c r="Y23" s="49">
        <v>20.355604666055577</v>
      </c>
      <c r="Z23" s="76">
        <v>49.01765348990793</v>
      </c>
      <c r="AA23" s="49">
        <v>33.0083660400375</v>
      </c>
    </row>
    <row r="24" spans="1:27" ht="19.5" customHeight="1" thickBot="1">
      <c r="A24" s="95" t="s">
        <v>28</v>
      </c>
      <c r="B24" s="74">
        <v>38.91031320027099</v>
      </c>
      <c r="C24" s="75">
        <v>24.78320656611233</v>
      </c>
      <c r="D24" s="74">
        <v>38.17773226375377</v>
      </c>
      <c r="E24" s="75">
        <v>25.13288663459919</v>
      </c>
      <c r="F24" s="74">
        <v>41.0857779999231</v>
      </c>
      <c r="G24" s="75">
        <v>27.586837216617994</v>
      </c>
      <c r="H24" s="74">
        <v>47.41491193219441</v>
      </c>
      <c r="I24" s="75">
        <v>31.73706492299871</v>
      </c>
      <c r="J24" s="74">
        <v>49.46236559139785</v>
      </c>
      <c r="K24" s="75">
        <v>32.970723391954564</v>
      </c>
      <c r="L24" s="74">
        <v>54.64383028415726</v>
      </c>
      <c r="M24" s="75">
        <v>36.466277788690654</v>
      </c>
      <c r="N24" s="74">
        <v>70.99583491101855</v>
      </c>
      <c r="O24" s="75">
        <v>49.07842764676631</v>
      </c>
      <c r="P24" s="74">
        <v>78.74263832674923</v>
      </c>
      <c r="Q24" s="75">
        <v>54.79945705053514</v>
      </c>
      <c r="R24" s="74">
        <v>48.69483919222139</v>
      </c>
      <c r="S24" s="75">
        <v>33.23412129797182</v>
      </c>
      <c r="T24" s="74">
        <v>40.03289911341727</v>
      </c>
      <c r="U24" s="75">
        <v>26.358768353505386</v>
      </c>
      <c r="V24" s="74">
        <v>45.950297958666155</v>
      </c>
      <c r="W24" s="75">
        <v>30.013569876539098</v>
      </c>
      <c r="X24" s="74">
        <v>42.46998885926371</v>
      </c>
      <c r="Y24" s="75">
        <v>28.0081400014063</v>
      </c>
      <c r="Z24" s="74">
        <v>49.98295716993454</v>
      </c>
      <c r="AA24" s="75">
        <v>33.54007115192513</v>
      </c>
    </row>
    <row r="25" spans="1:27" s="99" customFormat="1" ht="18.75" customHeight="1">
      <c r="A25" s="97" t="s">
        <v>19</v>
      </c>
      <c r="B25" s="87">
        <f>(B22/B21)</f>
        <v>0.47279846488953425</v>
      </c>
      <c r="C25" s="88">
        <f>(C22/C21)</f>
        <v>0.30268476470881783</v>
      </c>
      <c r="D25" s="87">
        <f>(D22/D21)</f>
        <v>0.5349556489262371</v>
      </c>
      <c r="E25" s="88">
        <f>(E22/E21)</f>
        <v>0.34718259128628765</v>
      </c>
      <c r="F25" s="87">
        <f aca="true" t="shared" si="0" ref="F25:Y25">(F22/F21)</f>
        <v>0.6524645161290322</v>
      </c>
      <c r="G25" s="88">
        <f t="shared" si="0"/>
        <v>0.3946988790873516</v>
      </c>
      <c r="H25" s="87">
        <f t="shared" si="0"/>
        <v>0.5814266666666666</v>
      </c>
      <c r="I25" s="88">
        <f t="shared" si="0"/>
        <v>0.36626501908608805</v>
      </c>
      <c r="J25" s="87">
        <f t="shared" si="0"/>
        <v>0.5029203729503805</v>
      </c>
      <c r="K25" s="88">
        <f t="shared" si="0"/>
        <v>0.33841488122912605</v>
      </c>
      <c r="L25" s="87">
        <f t="shared" si="0"/>
        <v>0.48755464480874317</v>
      </c>
      <c r="M25" s="88">
        <f t="shared" si="0"/>
        <v>0.35376059137347887</v>
      </c>
      <c r="N25" s="87">
        <f t="shared" si="0"/>
        <v>0.6276870941873399</v>
      </c>
      <c r="O25" s="88">
        <f t="shared" si="0"/>
        <v>0.4288679519976706</v>
      </c>
      <c r="P25" s="87">
        <f t="shared" si="0"/>
        <v>0.6335608439519373</v>
      </c>
      <c r="Q25" s="88">
        <f t="shared" si="0"/>
        <v>0.47032510952271156</v>
      </c>
      <c r="R25" s="87">
        <f t="shared" si="0"/>
        <v>0.349597747385358</v>
      </c>
      <c r="S25" s="88">
        <f t="shared" si="0"/>
        <v>0.2527375729731597</v>
      </c>
      <c r="T25" s="87">
        <f t="shared" si="0"/>
        <v>0.3642264647794602</v>
      </c>
      <c r="U25" s="88">
        <f t="shared" si="0"/>
        <v>0.24723242488010388</v>
      </c>
      <c r="V25" s="87">
        <f t="shared" si="0"/>
        <v>0.3489656117276339</v>
      </c>
      <c r="W25" s="88">
        <f t="shared" si="0"/>
        <v>0.24922869605305153</v>
      </c>
      <c r="X25" s="87">
        <f t="shared" si="0"/>
        <v>0.3183877458298176</v>
      </c>
      <c r="Y25" s="88">
        <f t="shared" si="0"/>
        <v>0.20355604666055577</v>
      </c>
      <c r="Z25" s="87">
        <f>(Z22/Z21)</f>
        <v>0.4901765348990793</v>
      </c>
      <c r="AA25" s="88">
        <f>(AA22/AA21)</f>
        <v>0.330083660400375</v>
      </c>
    </row>
    <row r="26" spans="1:27" s="99" customFormat="1" ht="18.75" customHeight="1">
      <c r="A26" s="97" t="s">
        <v>13</v>
      </c>
      <c r="B26" s="87">
        <v>0.4359645374919889</v>
      </c>
      <c r="C26" s="88">
        <v>0.3267297952426936</v>
      </c>
      <c r="D26" s="87">
        <v>0.4172776726584674</v>
      </c>
      <c r="E26" s="88">
        <v>0.26782337052051675</v>
      </c>
      <c r="F26" s="87">
        <v>0.4674882503738517</v>
      </c>
      <c r="G26" s="88">
        <v>0.33215156113486916</v>
      </c>
      <c r="H26" s="87">
        <v>0.4888008892594136</v>
      </c>
      <c r="I26" s="88">
        <v>0.32333281099594813</v>
      </c>
      <c r="J26" s="87">
        <v>0.47198355097427797</v>
      </c>
      <c r="K26" s="88">
        <v>0.36427870461236506</v>
      </c>
      <c r="L26" s="87">
        <v>0.5202636376384798</v>
      </c>
      <c r="M26" s="88">
        <v>0.3819901111927416</v>
      </c>
      <c r="N26" s="87">
        <v>0.6617004948529995</v>
      </c>
      <c r="O26" s="88">
        <v>0.5614354991757293</v>
      </c>
      <c r="P26" s="87">
        <v>0.7007462489084125</v>
      </c>
      <c r="Q26" s="88">
        <v>0.5780805205368036</v>
      </c>
      <c r="R26" s="87">
        <v>0.5171799027552674</v>
      </c>
      <c r="S26" s="88">
        <v>0.35300704885586304</v>
      </c>
      <c r="T26" s="87">
        <v>0.41267579860929576</v>
      </c>
      <c r="U26" s="88">
        <v>0.27704969501255833</v>
      </c>
      <c r="V26" s="87">
        <v>0.3885602377093463</v>
      </c>
      <c r="W26" s="88">
        <v>0.2611592416403347</v>
      </c>
      <c r="X26" s="87">
        <v>0.37694097349296807</v>
      </c>
      <c r="Y26" s="88">
        <v>0.2446786346748151</v>
      </c>
      <c r="Z26" s="87">
        <v>0.4888003420535169</v>
      </c>
      <c r="AA26" s="88">
        <v>0.3558642926041763</v>
      </c>
    </row>
    <row r="27" spans="1:27" s="99" customFormat="1" ht="18.75" customHeight="1" thickBot="1">
      <c r="A27" s="98" t="s">
        <v>14</v>
      </c>
      <c r="B27" s="100">
        <v>0.355</v>
      </c>
      <c r="C27" s="101">
        <v>0.246</v>
      </c>
      <c r="D27" s="100">
        <v>0.364</v>
      </c>
      <c r="E27" s="101">
        <v>0.216</v>
      </c>
      <c r="F27" s="100">
        <v>0.369</v>
      </c>
      <c r="G27" s="101">
        <v>0.248</v>
      </c>
      <c r="H27" s="100">
        <v>0.384</v>
      </c>
      <c r="I27" s="101">
        <v>0.249</v>
      </c>
      <c r="J27" s="100">
        <v>0.434</v>
      </c>
      <c r="K27" s="101">
        <v>0.277</v>
      </c>
      <c r="L27" s="100">
        <v>0.437</v>
      </c>
      <c r="M27" s="101">
        <v>0.274</v>
      </c>
      <c r="N27" s="100">
        <v>0.587</v>
      </c>
      <c r="O27" s="101">
        <v>0.426</v>
      </c>
      <c r="P27" s="100">
        <v>0.577</v>
      </c>
      <c r="Q27" s="101">
        <v>0.441</v>
      </c>
      <c r="R27" s="100">
        <v>0.39</v>
      </c>
      <c r="S27" s="101">
        <v>0.27</v>
      </c>
      <c r="T27" s="100">
        <v>0.392</v>
      </c>
      <c r="U27" s="101">
        <v>0.273</v>
      </c>
      <c r="V27" s="100">
        <v>0.32</v>
      </c>
      <c r="W27" s="101">
        <v>0.219</v>
      </c>
      <c r="X27" s="100">
        <v>0.468</v>
      </c>
      <c r="Y27" s="101">
        <v>0.313</v>
      </c>
      <c r="Z27" s="100">
        <v>0.434</v>
      </c>
      <c r="AA27" s="101">
        <v>0.298</v>
      </c>
    </row>
    <row r="28" spans="1:27" s="10" customFormat="1" ht="19.5" customHeight="1">
      <c r="A28" s="65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53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11"/>
      <c r="AA28" s="11"/>
    </row>
    <row r="29" spans="1:27" s="10" customFormat="1" ht="18.75" customHeight="1" thickBot="1">
      <c r="A29" s="68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61"/>
      <c r="AA29" s="61"/>
    </row>
    <row r="30" spans="1:27" ht="16.5" thickBot="1">
      <c r="A30" s="129" t="s">
        <v>27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1"/>
      <c r="Z30" s="125" t="s">
        <v>34</v>
      </c>
      <c r="AA30" s="126"/>
    </row>
    <row r="31" spans="1:27" s="9" customFormat="1" ht="15.75">
      <c r="A31" s="63" t="s">
        <v>0</v>
      </c>
      <c r="B31" s="123" t="s">
        <v>1</v>
      </c>
      <c r="C31" s="124"/>
      <c r="D31" s="123" t="s">
        <v>2</v>
      </c>
      <c r="E31" s="124"/>
      <c r="F31" s="123" t="s">
        <v>3</v>
      </c>
      <c r="G31" s="124"/>
      <c r="H31" s="123" t="s">
        <v>4</v>
      </c>
      <c r="I31" s="124"/>
      <c r="J31" s="123" t="s">
        <v>5</v>
      </c>
      <c r="K31" s="124"/>
      <c r="L31" s="123" t="s">
        <v>6</v>
      </c>
      <c r="M31" s="124"/>
      <c r="N31" s="123" t="s">
        <v>7</v>
      </c>
      <c r="O31" s="124"/>
      <c r="P31" s="123" t="s">
        <v>8</v>
      </c>
      <c r="Q31" s="124"/>
      <c r="R31" s="123" t="s">
        <v>9</v>
      </c>
      <c r="S31" s="124"/>
      <c r="T31" s="123" t="s">
        <v>10</v>
      </c>
      <c r="U31" s="124"/>
      <c r="V31" s="123" t="s">
        <v>11</v>
      </c>
      <c r="W31" s="124"/>
      <c r="X31" s="123" t="s">
        <v>12</v>
      </c>
      <c r="Y31" s="124"/>
      <c r="Z31" s="127"/>
      <c r="AA31" s="128"/>
    </row>
    <row r="32" spans="1:27" s="4" customFormat="1" ht="15" thickBot="1">
      <c r="A32" s="69"/>
      <c r="B32" s="20" t="s">
        <v>23</v>
      </c>
      <c r="C32" s="21" t="s">
        <v>24</v>
      </c>
      <c r="D32" s="20" t="s">
        <v>23</v>
      </c>
      <c r="E32" s="21" t="s">
        <v>24</v>
      </c>
      <c r="F32" s="20" t="s">
        <v>23</v>
      </c>
      <c r="G32" s="21" t="s">
        <v>24</v>
      </c>
      <c r="H32" s="20" t="s">
        <v>23</v>
      </c>
      <c r="I32" s="21" t="s">
        <v>24</v>
      </c>
      <c r="J32" s="20" t="s">
        <v>23</v>
      </c>
      <c r="K32" s="21" t="s">
        <v>24</v>
      </c>
      <c r="L32" s="20" t="s">
        <v>23</v>
      </c>
      <c r="M32" s="21" t="s">
        <v>24</v>
      </c>
      <c r="N32" s="20" t="s">
        <v>23</v>
      </c>
      <c r="O32" s="21" t="s">
        <v>24</v>
      </c>
      <c r="P32" s="20" t="s">
        <v>23</v>
      </c>
      <c r="Q32" s="21" t="s">
        <v>24</v>
      </c>
      <c r="R32" s="20" t="s">
        <v>23</v>
      </c>
      <c r="S32" s="21" t="s">
        <v>24</v>
      </c>
      <c r="T32" s="20" t="s">
        <v>23</v>
      </c>
      <c r="U32" s="21" t="s">
        <v>24</v>
      </c>
      <c r="V32" s="20" t="s">
        <v>23</v>
      </c>
      <c r="W32" s="21" t="s">
        <v>24</v>
      </c>
      <c r="X32" s="20" t="s">
        <v>23</v>
      </c>
      <c r="Y32" s="21" t="s">
        <v>24</v>
      </c>
      <c r="Z32" s="5" t="s">
        <v>23</v>
      </c>
      <c r="AA32" s="6" t="s">
        <v>24</v>
      </c>
    </row>
    <row r="33" spans="1:27" s="1" customFormat="1" ht="21.75" customHeight="1">
      <c r="A33" s="18" t="s">
        <v>30</v>
      </c>
      <c r="B33" s="17">
        <v>364</v>
      </c>
      <c r="C33" s="50">
        <v>813</v>
      </c>
      <c r="D33" s="17">
        <v>364</v>
      </c>
      <c r="E33" s="50">
        <v>813</v>
      </c>
      <c r="F33" s="17">
        <v>364</v>
      </c>
      <c r="G33" s="50">
        <v>813</v>
      </c>
      <c r="H33" s="17">
        <v>364</v>
      </c>
      <c r="I33" s="50">
        <v>813</v>
      </c>
      <c r="J33" s="17">
        <v>364</v>
      </c>
      <c r="K33" s="50">
        <v>813</v>
      </c>
      <c r="L33" s="17">
        <v>364</v>
      </c>
      <c r="M33" s="50">
        <v>813</v>
      </c>
      <c r="N33" s="17">
        <v>364</v>
      </c>
      <c r="O33" s="50">
        <v>813</v>
      </c>
      <c r="P33" s="17">
        <v>364</v>
      </c>
      <c r="Q33" s="50">
        <v>813</v>
      </c>
      <c r="R33" s="17">
        <v>364</v>
      </c>
      <c r="S33" s="50">
        <v>813</v>
      </c>
      <c r="T33" s="17">
        <v>364</v>
      </c>
      <c r="U33" s="50">
        <v>813</v>
      </c>
      <c r="V33" s="17">
        <v>364</v>
      </c>
      <c r="W33" s="50">
        <v>813</v>
      </c>
      <c r="X33" s="17">
        <v>364</v>
      </c>
      <c r="Y33" s="51">
        <v>813</v>
      </c>
      <c r="Z33" s="2">
        <v>4368</v>
      </c>
      <c r="AA33" s="12">
        <v>9756</v>
      </c>
    </row>
    <row r="34" spans="1:27" s="1" customFormat="1" ht="21.75" customHeight="1">
      <c r="A34" s="30" t="s">
        <v>31</v>
      </c>
      <c r="B34" s="3">
        <v>11284</v>
      </c>
      <c r="C34" s="16">
        <v>25203</v>
      </c>
      <c r="D34" s="3">
        <v>10192</v>
      </c>
      <c r="E34" s="16">
        <v>22764</v>
      </c>
      <c r="F34" s="3">
        <v>11284</v>
      </c>
      <c r="G34" s="16">
        <v>25203</v>
      </c>
      <c r="H34" s="3">
        <v>10920</v>
      </c>
      <c r="I34" s="16">
        <v>24390</v>
      </c>
      <c r="J34" s="3">
        <v>11284</v>
      </c>
      <c r="K34" s="16">
        <v>25203</v>
      </c>
      <c r="L34" s="3">
        <v>10920</v>
      </c>
      <c r="M34" s="16">
        <v>24390</v>
      </c>
      <c r="N34" s="3">
        <v>11284</v>
      </c>
      <c r="O34" s="16">
        <v>25203</v>
      </c>
      <c r="P34" s="3">
        <v>11284</v>
      </c>
      <c r="Q34" s="16">
        <v>25203</v>
      </c>
      <c r="R34" s="3">
        <v>10920</v>
      </c>
      <c r="S34" s="16">
        <v>24390</v>
      </c>
      <c r="T34" s="3">
        <v>11284</v>
      </c>
      <c r="U34" s="16">
        <v>25203</v>
      </c>
      <c r="V34" s="3">
        <v>10920</v>
      </c>
      <c r="W34" s="16">
        <v>24390</v>
      </c>
      <c r="X34" s="3">
        <v>11284</v>
      </c>
      <c r="Y34" s="16">
        <v>25203</v>
      </c>
      <c r="Z34" s="2">
        <v>132860</v>
      </c>
      <c r="AA34" s="12">
        <v>296745</v>
      </c>
    </row>
    <row r="35" spans="1:27" s="13" customFormat="1" ht="21" customHeight="1" thickBot="1">
      <c r="A35" s="30" t="s">
        <v>32</v>
      </c>
      <c r="B35" s="82">
        <v>674</v>
      </c>
      <c r="C35" s="83">
        <v>1379</v>
      </c>
      <c r="D35" s="82">
        <v>1287</v>
      </c>
      <c r="E35" s="83">
        <v>2499</v>
      </c>
      <c r="F35" s="82">
        <v>2927</v>
      </c>
      <c r="G35" s="83">
        <v>5874</v>
      </c>
      <c r="H35" s="82">
        <v>4279</v>
      </c>
      <c r="I35" s="83">
        <v>8668</v>
      </c>
      <c r="J35" s="82">
        <v>2181</v>
      </c>
      <c r="K35" s="83">
        <v>4762</v>
      </c>
      <c r="L35" s="82">
        <v>991</v>
      </c>
      <c r="M35" s="83">
        <v>2996</v>
      </c>
      <c r="N35" s="82">
        <v>948</v>
      </c>
      <c r="O35" s="83">
        <v>1707</v>
      </c>
      <c r="P35" s="82">
        <v>1557</v>
      </c>
      <c r="Q35" s="83">
        <v>2802</v>
      </c>
      <c r="R35" s="82">
        <v>1207</v>
      </c>
      <c r="S35" s="83">
        <v>2174</v>
      </c>
      <c r="T35" s="82">
        <v>165</v>
      </c>
      <c r="U35" s="83">
        <v>1304</v>
      </c>
      <c r="V35" s="82">
        <v>47</v>
      </c>
      <c r="W35" s="83">
        <v>636</v>
      </c>
      <c r="X35" s="82">
        <v>39</v>
      </c>
      <c r="Y35" s="83">
        <v>155</v>
      </c>
      <c r="Z35" s="2">
        <v>16302</v>
      </c>
      <c r="AA35" s="12">
        <v>34956</v>
      </c>
    </row>
    <row r="36" spans="1:27" s="13" customFormat="1" ht="21" customHeight="1" thickBot="1">
      <c r="A36" s="95" t="s">
        <v>33</v>
      </c>
      <c r="B36" s="109">
        <v>0.0597305919886565</v>
      </c>
      <c r="C36" s="110">
        <v>0.05471570844740706</v>
      </c>
      <c r="D36" s="109">
        <v>0.12627551020408162</v>
      </c>
      <c r="E36" s="110">
        <v>0.10977859778597786</v>
      </c>
      <c r="F36" s="109">
        <v>0.25939383197447713</v>
      </c>
      <c r="G36" s="110">
        <v>0.23306749196524223</v>
      </c>
      <c r="H36" s="109">
        <v>0.39184981684981685</v>
      </c>
      <c r="I36" s="110">
        <v>0.35539155391553917</v>
      </c>
      <c r="J36" s="109">
        <v>0.19328252392768522</v>
      </c>
      <c r="K36" s="110">
        <v>0.1889457604253462</v>
      </c>
      <c r="L36" s="109">
        <v>0.09075091575091575</v>
      </c>
      <c r="M36" s="110">
        <v>0.12283722837228372</v>
      </c>
      <c r="N36" s="109">
        <v>0.08401276143211626</v>
      </c>
      <c r="O36" s="110">
        <v>0.06773003213903107</v>
      </c>
      <c r="P36" s="109">
        <v>0.1379829847571783</v>
      </c>
      <c r="Q36" s="110">
        <v>0.11117724080466611</v>
      </c>
      <c r="R36" s="109">
        <v>0.11053113553113553</v>
      </c>
      <c r="S36" s="110">
        <v>0.08913489134891349</v>
      </c>
      <c r="T36" s="109">
        <v>0.014622474299893655</v>
      </c>
      <c r="U36" s="110">
        <v>0.05173987223743205</v>
      </c>
      <c r="V36" s="109">
        <v>0.004304029304029304</v>
      </c>
      <c r="W36" s="110">
        <v>0.026076260762607627</v>
      </c>
      <c r="X36" s="109">
        <v>0.0034562211981566822</v>
      </c>
      <c r="Y36" s="110">
        <v>0.006150061500615006</v>
      </c>
      <c r="Z36" s="109">
        <v>0.12270058708414873</v>
      </c>
      <c r="AA36" s="110">
        <v>0.1177981094879442</v>
      </c>
    </row>
    <row r="37" spans="1:27" s="13" customFormat="1" ht="21" customHeight="1" thickBot="1">
      <c r="A37" s="95" t="s">
        <v>28</v>
      </c>
      <c r="B37" s="84">
        <v>0.03190358029067707</v>
      </c>
      <c r="C37" s="84">
        <v>0.025711224854184027</v>
      </c>
      <c r="D37" s="84">
        <v>0.07172291993720566</v>
      </c>
      <c r="E37" s="84">
        <v>0.05785450711649974</v>
      </c>
      <c r="F37" s="84">
        <v>0.12229705778092875</v>
      </c>
      <c r="G37" s="84">
        <v>0.10720945919136611</v>
      </c>
      <c r="H37" s="84">
        <v>0.31446886446886446</v>
      </c>
      <c r="I37" s="84">
        <v>0.25350553505535056</v>
      </c>
      <c r="J37" s="84">
        <v>0.1543778801843318</v>
      </c>
      <c r="K37" s="84">
        <v>0.12446930920922113</v>
      </c>
      <c r="L37" s="84">
        <v>0.06886446886446887</v>
      </c>
      <c r="M37" s="84">
        <v>0.05555555555555555</v>
      </c>
      <c r="N37" s="84">
        <v>0.06797235023041474</v>
      </c>
      <c r="O37" s="84">
        <v>0.05479506407967306</v>
      </c>
      <c r="P37" s="84">
        <v>0.07080822403403049</v>
      </c>
      <c r="Q37" s="84">
        <v>0.06979327857794707</v>
      </c>
      <c r="R37" s="84">
        <v>0.1141025641025641</v>
      </c>
      <c r="S37" s="84">
        <v>0.0920049200492005</v>
      </c>
      <c r="T37" s="84">
        <v>0.2704714640198511</v>
      </c>
      <c r="U37" s="84">
        <v>0.24334404634368925</v>
      </c>
      <c r="V37" s="84">
        <v>0.18021978021978022</v>
      </c>
      <c r="W37" s="84">
        <v>0.14530545305453055</v>
      </c>
      <c r="X37" s="84">
        <v>0.19452321871676712</v>
      </c>
      <c r="Y37" s="84">
        <v>0.15637027338015316</v>
      </c>
      <c r="Z37" s="84">
        <v>0.13868734005720307</v>
      </c>
      <c r="AA37" s="84">
        <v>0.11573573269979275</v>
      </c>
    </row>
    <row r="38" spans="1:27" s="1" customFormat="1" ht="21.75" customHeight="1" thickBot="1">
      <c r="A38" s="96" t="s">
        <v>20</v>
      </c>
      <c r="B38" s="85">
        <f aca="true" t="shared" si="1" ref="B38:Y38">(B35/B34)</f>
        <v>0.0597305919886565</v>
      </c>
      <c r="C38" s="86">
        <f t="shared" si="1"/>
        <v>0.05471570844740706</v>
      </c>
      <c r="D38" s="85">
        <f t="shared" si="1"/>
        <v>0.12627551020408162</v>
      </c>
      <c r="E38" s="86">
        <f t="shared" si="1"/>
        <v>0.10977859778597786</v>
      </c>
      <c r="F38" s="85">
        <f t="shared" si="1"/>
        <v>0.25939383197447713</v>
      </c>
      <c r="G38" s="86">
        <f t="shared" si="1"/>
        <v>0.23306749196524223</v>
      </c>
      <c r="H38" s="85">
        <f t="shared" si="1"/>
        <v>0.39184981684981685</v>
      </c>
      <c r="I38" s="86">
        <f t="shared" si="1"/>
        <v>0.35539155391553917</v>
      </c>
      <c r="J38" s="85">
        <f t="shared" si="1"/>
        <v>0.19328252392768522</v>
      </c>
      <c r="K38" s="86">
        <f t="shared" si="1"/>
        <v>0.1889457604253462</v>
      </c>
      <c r="L38" s="85">
        <f t="shared" si="1"/>
        <v>0.09075091575091575</v>
      </c>
      <c r="M38" s="86">
        <f t="shared" si="1"/>
        <v>0.12283722837228372</v>
      </c>
      <c r="N38" s="85">
        <f t="shared" si="1"/>
        <v>0.08401276143211626</v>
      </c>
      <c r="O38" s="86">
        <f t="shared" si="1"/>
        <v>0.06773003213903107</v>
      </c>
      <c r="P38" s="85">
        <f t="shared" si="1"/>
        <v>0.1379829847571783</v>
      </c>
      <c r="Q38" s="86">
        <f t="shared" si="1"/>
        <v>0.11117724080466611</v>
      </c>
      <c r="R38" s="85">
        <f t="shared" si="1"/>
        <v>0.11053113553113553</v>
      </c>
      <c r="S38" s="86">
        <f t="shared" si="1"/>
        <v>0.08913489134891349</v>
      </c>
      <c r="T38" s="85">
        <f t="shared" si="1"/>
        <v>0.014622474299893655</v>
      </c>
      <c r="U38" s="86">
        <f t="shared" si="1"/>
        <v>0.05173987223743205</v>
      </c>
      <c r="V38" s="85">
        <f t="shared" si="1"/>
        <v>0.004304029304029304</v>
      </c>
      <c r="W38" s="86">
        <f t="shared" si="1"/>
        <v>0.026076260762607627</v>
      </c>
      <c r="X38" s="85">
        <f t="shared" si="1"/>
        <v>0.0034562211981566822</v>
      </c>
      <c r="Y38" s="86">
        <f t="shared" si="1"/>
        <v>0.006150061500615006</v>
      </c>
      <c r="Z38" s="85">
        <f>(Z35/Z34)</f>
        <v>0.12270058708414873</v>
      </c>
      <c r="AA38" s="86">
        <f>(AA35/AA34)</f>
        <v>0.1177981094879442</v>
      </c>
    </row>
    <row r="39" spans="1:27" s="10" customFormat="1" ht="18.75" customHeight="1">
      <c r="A39" s="97" t="s">
        <v>13</v>
      </c>
      <c r="B39" s="87">
        <v>0.012684811827956988</v>
      </c>
      <c r="C39" s="88">
        <v>0.011870351100319882</v>
      </c>
      <c r="D39" s="87">
        <v>0.026785714285714284</v>
      </c>
      <c r="E39" s="88">
        <v>0.024790919952210274</v>
      </c>
      <c r="F39" s="87">
        <v>0.09694220430107527</v>
      </c>
      <c r="G39" s="88">
        <v>0.08810267082899757</v>
      </c>
      <c r="H39" s="87">
        <v>0.2690972222222222</v>
      </c>
      <c r="I39" s="88">
        <v>0.19637594583831142</v>
      </c>
      <c r="J39" s="87">
        <v>0.1682627688172043</v>
      </c>
      <c r="K39" s="88">
        <v>0.12159401857632866</v>
      </c>
      <c r="L39" s="87">
        <v>0.06996527777777778</v>
      </c>
      <c r="M39" s="88">
        <v>0.053763440860215055</v>
      </c>
      <c r="N39" s="87">
        <v>0.07535282258064516</v>
      </c>
      <c r="O39" s="88">
        <v>0.05603730681774386</v>
      </c>
      <c r="P39" s="87">
        <v>0.13718077956989247</v>
      </c>
      <c r="Q39" s="88">
        <v>0.1105715496974602</v>
      </c>
      <c r="R39" s="87">
        <v>0.14765625</v>
      </c>
      <c r="S39" s="88">
        <v>0.1340900039824771</v>
      </c>
      <c r="T39" s="87">
        <v>0.18539986559139784</v>
      </c>
      <c r="U39" s="88">
        <v>0.17208155085366322</v>
      </c>
      <c r="V39" s="87">
        <v>0.17335069444444445</v>
      </c>
      <c r="W39" s="88">
        <v>0.15846276383910793</v>
      </c>
      <c r="X39" s="87">
        <v>0.08996975806451613</v>
      </c>
      <c r="Y39" s="88">
        <v>0.08255289628858828</v>
      </c>
      <c r="Z39" s="89">
        <v>0.12134703196347033</v>
      </c>
      <c r="AA39" s="90">
        <v>0.1011014549680038</v>
      </c>
    </row>
    <row r="40" spans="1:27" s="10" customFormat="1" ht="18.75" customHeight="1" thickBot="1">
      <c r="A40" s="98" t="s">
        <v>14</v>
      </c>
      <c r="B40" s="91">
        <v>1.6862170087976538</v>
      </c>
      <c r="C40" s="92">
        <v>1.2436844150796735</v>
      </c>
      <c r="D40" s="91">
        <v>2.693208430913349</v>
      </c>
      <c r="E40" s="92">
        <v>2.4350649350649354</v>
      </c>
      <c r="F40" s="91">
        <v>2.880800414007245</v>
      </c>
      <c r="G40" s="92">
        <v>4.163923633969717</v>
      </c>
      <c r="H40" s="91">
        <v>24.55160744500846</v>
      </c>
      <c r="I40" s="92">
        <v>16.90871369294606</v>
      </c>
      <c r="J40" s="91">
        <v>22.154904208285576</v>
      </c>
      <c r="K40" s="92">
        <v>11.711952884486681</v>
      </c>
      <c r="L40" s="91">
        <v>9.390862944162437</v>
      </c>
      <c r="M40" s="92">
        <v>7.4204702627939145</v>
      </c>
      <c r="N40" s="91">
        <v>13.181594891108563</v>
      </c>
      <c r="O40" s="92">
        <v>10.728148842189801</v>
      </c>
      <c r="P40" s="91">
        <v>15.55591943671197</v>
      </c>
      <c r="Q40" s="92">
        <v>13.271315754249766</v>
      </c>
      <c r="R40" s="91">
        <v>10.033840947546532</v>
      </c>
      <c r="S40" s="92">
        <v>7.0470262793914245</v>
      </c>
      <c r="T40" s="91">
        <v>16.800392991648927</v>
      </c>
      <c r="U40" s="92">
        <v>15.078302770713425</v>
      </c>
      <c r="V40" s="91">
        <v>33.33333333333333</v>
      </c>
      <c r="W40" s="92">
        <v>19.038727524204702</v>
      </c>
      <c r="X40" s="91">
        <v>6.402488947109875</v>
      </c>
      <c r="Y40" s="92">
        <v>3.613974032927319</v>
      </c>
      <c r="Z40" s="93">
        <v>13.962655601659751</v>
      </c>
      <c r="AA40" s="94">
        <v>10.025344625084998</v>
      </c>
    </row>
    <row r="41" spans="1:27" s="10" customFormat="1" ht="18.75" customHeight="1" thickBot="1">
      <c r="A41" s="70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5"/>
      <c r="AA41" s="55"/>
    </row>
    <row r="42" spans="1:27" ht="16.5" thickBot="1">
      <c r="A42" s="129" t="s">
        <v>29</v>
      </c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1"/>
      <c r="Z42" s="125" t="s">
        <v>35</v>
      </c>
      <c r="AA42" s="126"/>
    </row>
    <row r="43" spans="1:27" s="9" customFormat="1" ht="15.75">
      <c r="A43" s="63" t="s">
        <v>0</v>
      </c>
      <c r="B43" s="123" t="s">
        <v>1</v>
      </c>
      <c r="C43" s="124"/>
      <c r="D43" s="123" t="s">
        <v>2</v>
      </c>
      <c r="E43" s="124"/>
      <c r="F43" s="123" t="s">
        <v>3</v>
      </c>
      <c r="G43" s="124"/>
      <c r="H43" s="123" t="s">
        <v>4</v>
      </c>
      <c r="I43" s="124"/>
      <c r="J43" s="123" t="s">
        <v>5</v>
      </c>
      <c r="K43" s="124"/>
      <c r="L43" s="123" t="s">
        <v>6</v>
      </c>
      <c r="M43" s="124"/>
      <c r="N43" s="123" t="s">
        <v>7</v>
      </c>
      <c r="O43" s="124"/>
      <c r="P43" s="123" t="s">
        <v>8</v>
      </c>
      <c r="Q43" s="124"/>
      <c r="R43" s="123" t="s">
        <v>9</v>
      </c>
      <c r="S43" s="124"/>
      <c r="T43" s="123" t="s">
        <v>10</v>
      </c>
      <c r="U43" s="124"/>
      <c r="V43" s="123" t="s">
        <v>11</v>
      </c>
      <c r="W43" s="124"/>
      <c r="X43" s="123" t="s">
        <v>12</v>
      </c>
      <c r="Y43" s="124"/>
      <c r="Z43" s="127"/>
      <c r="AA43" s="128"/>
    </row>
    <row r="44" spans="1:27" s="4" customFormat="1" ht="15" thickBot="1">
      <c r="A44" s="69"/>
      <c r="B44" s="20" t="s">
        <v>23</v>
      </c>
      <c r="C44" s="21" t="s">
        <v>24</v>
      </c>
      <c r="D44" s="20" t="s">
        <v>23</v>
      </c>
      <c r="E44" s="21" t="s">
        <v>24</v>
      </c>
      <c r="F44" s="20" t="s">
        <v>23</v>
      </c>
      <c r="G44" s="21" t="s">
        <v>24</v>
      </c>
      <c r="H44" s="20" t="s">
        <v>23</v>
      </c>
      <c r="I44" s="21" t="s">
        <v>24</v>
      </c>
      <c r="J44" s="20" t="s">
        <v>23</v>
      </c>
      <c r="K44" s="21" t="s">
        <v>24</v>
      </c>
      <c r="L44" s="20" t="s">
        <v>23</v>
      </c>
      <c r="M44" s="21" t="s">
        <v>24</v>
      </c>
      <c r="N44" s="20" t="s">
        <v>23</v>
      </c>
      <c r="O44" s="21" t="s">
        <v>24</v>
      </c>
      <c r="P44" s="20" t="s">
        <v>23</v>
      </c>
      <c r="Q44" s="21" t="s">
        <v>24</v>
      </c>
      <c r="R44" s="20" t="s">
        <v>23</v>
      </c>
      <c r="S44" s="21" t="s">
        <v>24</v>
      </c>
      <c r="T44" s="20" t="s">
        <v>23</v>
      </c>
      <c r="U44" s="21" t="s">
        <v>24</v>
      </c>
      <c r="V44" s="20" t="s">
        <v>23</v>
      </c>
      <c r="W44" s="21" t="s">
        <v>24</v>
      </c>
      <c r="X44" s="20" t="s">
        <v>23</v>
      </c>
      <c r="Y44" s="21" t="s">
        <v>24</v>
      </c>
      <c r="Z44" s="5" t="s">
        <v>23</v>
      </c>
      <c r="AA44" s="6" t="s">
        <v>24</v>
      </c>
    </row>
    <row r="45" spans="1:27" s="1" customFormat="1" ht="21.75" customHeight="1">
      <c r="A45" s="18" t="s">
        <v>36</v>
      </c>
      <c r="B45" s="2">
        <v>14</v>
      </c>
      <c r="C45" s="12">
        <v>34</v>
      </c>
      <c r="D45" s="2">
        <v>14</v>
      </c>
      <c r="E45" s="12">
        <v>34</v>
      </c>
      <c r="F45" s="2">
        <v>14</v>
      </c>
      <c r="G45" s="12">
        <v>34</v>
      </c>
      <c r="H45" s="2">
        <v>14</v>
      </c>
      <c r="I45" s="12">
        <v>34</v>
      </c>
      <c r="J45" s="2">
        <v>14</v>
      </c>
      <c r="K45" s="12">
        <v>34</v>
      </c>
      <c r="L45" s="2">
        <v>14</v>
      </c>
      <c r="M45" s="12">
        <v>34</v>
      </c>
      <c r="N45" s="2">
        <v>14</v>
      </c>
      <c r="O45" s="12">
        <v>34</v>
      </c>
      <c r="P45" s="2">
        <v>14</v>
      </c>
      <c r="Q45" s="12">
        <v>34</v>
      </c>
      <c r="R45" s="2">
        <v>14</v>
      </c>
      <c r="S45" s="12">
        <v>34</v>
      </c>
      <c r="T45" s="2">
        <v>14</v>
      </c>
      <c r="U45" s="12">
        <v>34</v>
      </c>
      <c r="V45" s="2">
        <v>14</v>
      </c>
      <c r="W45" s="12">
        <v>34</v>
      </c>
      <c r="X45" s="2">
        <v>14</v>
      </c>
      <c r="Y45" s="12">
        <v>34</v>
      </c>
      <c r="Z45" s="2">
        <f aca="true" t="shared" si="2" ref="Z45:AA47">SUM(X45,V45,T45,R45,P45,N45,L45,J45,H45,F45,D45,B45)</f>
        <v>168</v>
      </c>
      <c r="AA45" s="56">
        <f t="shared" si="2"/>
        <v>408</v>
      </c>
    </row>
    <row r="46" spans="1:27" s="1" customFormat="1" ht="21.75" customHeight="1">
      <c r="A46" s="30" t="s">
        <v>37</v>
      </c>
      <c r="B46" s="2">
        <f>B45*31</f>
        <v>434</v>
      </c>
      <c r="C46" s="12">
        <f>C45*31</f>
        <v>1054</v>
      </c>
      <c r="D46" s="2">
        <f>D45*28</f>
        <v>392</v>
      </c>
      <c r="E46" s="12">
        <f>E45*28</f>
        <v>952</v>
      </c>
      <c r="F46" s="2">
        <f>F45*31</f>
        <v>434</v>
      </c>
      <c r="G46" s="12">
        <f>G45*31</f>
        <v>1054</v>
      </c>
      <c r="H46" s="2">
        <f>H45*30</f>
        <v>420</v>
      </c>
      <c r="I46" s="12">
        <f>I45*30</f>
        <v>1020</v>
      </c>
      <c r="J46" s="2">
        <f>J45*31</f>
        <v>434</v>
      </c>
      <c r="K46" s="12">
        <f>K45*31</f>
        <v>1054</v>
      </c>
      <c r="L46" s="2">
        <f>L45*30</f>
        <v>420</v>
      </c>
      <c r="M46" s="12">
        <f>M45*30</f>
        <v>1020</v>
      </c>
      <c r="N46" s="2">
        <f>N45*31</f>
        <v>434</v>
      </c>
      <c r="O46" s="12">
        <f>O45*31</f>
        <v>1054</v>
      </c>
      <c r="P46" s="2">
        <f>P45*31</f>
        <v>434</v>
      </c>
      <c r="Q46" s="12">
        <f>Q45*31</f>
        <v>1054</v>
      </c>
      <c r="R46" s="2">
        <f>R45*30</f>
        <v>420</v>
      </c>
      <c r="S46" s="12">
        <f>S45*30</f>
        <v>1020</v>
      </c>
      <c r="T46" s="2">
        <f>T45*31</f>
        <v>434</v>
      </c>
      <c r="U46" s="12">
        <f>U45*31</f>
        <v>1054</v>
      </c>
      <c r="V46" s="2">
        <f>V45*30</f>
        <v>420</v>
      </c>
      <c r="W46" s="12">
        <f>W45*30</f>
        <v>1020</v>
      </c>
      <c r="X46" s="2">
        <f>X45*31</f>
        <v>434</v>
      </c>
      <c r="Y46" s="12">
        <f>Y45*31</f>
        <v>1054</v>
      </c>
      <c r="Z46" s="2">
        <f t="shared" si="2"/>
        <v>5110</v>
      </c>
      <c r="AA46" s="56">
        <f t="shared" si="2"/>
        <v>12410</v>
      </c>
    </row>
    <row r="47" spans="1:27" s="13" customFormat="1" ht="21" customHeight="1" thickBot="1">
      <c r="A47" s="30" t="s">
        <v>38</v>
      </c>
      <c r="B47" s="80">
        <v>150</v>
      </c>
      <c r="C47" s="81">
        <v>321</v>
      </c>
      <c r="D47" s="80">
        <v>146</v>
      </c>
      <c r="E47" s="81">
        <v>310</v>
      </c>
      <c r="F47" s="80">
        <v>224</v>
      </c>
      <c r="G47" s="81">
        <v>478</v>
      </c>
      <c r="H47" s="80">
        <v>365</v>
      </c>
      <c r="I47" s="81">
        <v>528</v>
      </c>
      <c r="J47" s="80">
        <v>221</v>
      </c>
      <c r="K47" s="81">
        <v>385</v>
      </c>
      <c r="L47" s="80">
        <v>151</v>
      </c>
      <c r="M47" s="81">
        <v>333</v>
      </c>
      <c r="N47" s="80">
        <v>78</v>
      </c>
      <c r="O47" s="81">
        <v>261</v>
      </c>
      <c r="P47" s="80">
        <v>244</v>
      </c>
      <c r="Q47" s="81">
        <v>505</v>
      </c>
      <c r="R47" s="80">
        <v>143</v>
      </c>
      <c r="S47" s="81">
        <v>273</v>
      </c>
      <c r="T47" s="80">
        <v>248</v>
      </c>
      <c r="U47" s="81">
        <v>502</v>
      </c>
      <c r="V47" s="80">
        <v>157</v>
      </c>
      <c r="W47" s="81">
        <v>334</v>
      </c>
      <c r="X47" s="80">
        <v>54</v>
      </c>
      <c r="Y47" s="81">
        <v>63</v>
      </c>
      <c r="Z47" s="2">
        <f t="shared" si="2"/>
        <v>2181</v>
      </c>
      <c r="AA47" s="57">
        <f t="shared" si="2"/>
        <v>4293</v>
      </c>
    </row>
    <row r="48" spans="1:27" s="13" customFormat="1" ht="21" customHeight="1" thickBot="1">
      <c r="A48" s="64" t="s">
        <v>33</v>
      </c>
      <c r="B48" s="14">
        <f aca="true" t="shared" si="3" ref="B48:Y48">(B47/B46)</f>
        <v>0.3456221198156682</v>
      </c>
      <c r="C48" s="15">
        <f t="shared" si="3"/>
        <v>0.3045540796963947</v>
      </c>
      <c r="D48" s="14">
        <f t="shared" si="3"/>
        <v>0.37244897959183676</v>
      </c>
      <c r="E48" s="15">
        <f t="shared" si="3"/>
        <v>0.32563025210084034</v>
      </c>
      <c r="F48" s="14">
        <f t="shared" si="3"/>
        <v>0.5161290322580645</v>
      </c>
      <c r="G48" s="15">
        <f t="shared" si="3"/>
        <v>0.45351043643263755</v>
      </c>
      <c r="H48" s="14">
        <f t="shared" si="3"/>
        <v>0.8690476190476191</v>
      </c>
      <c r="I48" s="15">
        <f t="shared" si="3"/>
        <v>0.5176470588235295</v>
      </c>
      <c r="J48" s="14">
        <f t="shared" si="3"/>
        <v>0.5092165898617511</v>
      </c>
      <c r="K48" s="15">
        <f t="shared" si="3"/>
        <v>0.36527514231499053</v>
      </c>
      <c r="L48" s="14">
        <f t="shared" si="3"/>
        <v>0.3595238095238095</v>
      </c>
      <c r="M48" s="15">
        <f t="shared" si="3"/>
        <v>0.3264705882352941</v>
      </c>
      <c r="N48" s="14">
        <f t="shared" si="3"/>
        <v>0.17972350230414746</v>
      </c>
      <c r="O48" s="15">
        <f t="shared" si="3"/>
        <v>0.2476280834914611</v>
      </c>
      <c r="P48" s="14">
        <f t="shared" si="3"/>
        <v>0.5622119815668203</v>
      </c>
      <c r="Q48" s="15">
        <f t="shared" si="3"/>
        <v>0.4791271347248577</v>
      </c>
      <c r="R48" s="14">
        <f t="shared" si="3"/>
        <v>0.3404761904761905</v>
      </c>
      <c r="S48" s="15">
        <f t="shared" si="3"/>
        <v>0.2676470588235294</v>
      </c>
      <c r="T48" s="14">
        <f t="shared" si="3"/>
        <v>0.5714285714285714</v>
      </c>
      <c r="U48" s="15">
        <f t="shared" si="3"/>
        <v>0.476280834914611</v>
      </c>
      <c r="V48" s="14">
        <f t="shared" si="3"/>
        <v>0.3738095238095238</v>
      </c>
      <c r="W48" s="15">
        <f t="shared" si="3"/>
        <v>0.32745098039215687</v>
      </c>
      <c r="X48" s="14">
        <f t="shared" si="3"/>
        <v>0.12442396313364056</v>
      </c>
      <c r="Y48" s="15">
        <f t="shared" si="3"/>
        <v>0.05977229601518026</v>
      </c>
      <c r="Z48" s="14">
        <f>(Z47/Z46)</f>
        <v>0.42681017612524463</v>
      </c>
      <c r="AA48" s="14">
        <f>(AA47/AA46)</f>
        <v>0.3459307010475423</v>
      </c>
    </row>
    <row r="49" spans="1:27" s="13" customFormat="1" ht="21" customHeight="1" thickBot="1">
      <c r="A49" s="71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9"/>
      <c r="Z49" s="60"/>
      <c r="AA49" s="44"/>
    </row>
    <row r="50" spans="1:27" ht="16.5" thickBot="1">
      <c r="A50" s="136" t="s">
        <v>26</v>
      </c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8"/>
      <c r="Z50" s="125" t="s">
        <v>35</v>
      </c>
      <c r="AA50" s="126"/>
    </row>
    <row r="51" spans="1:27" s="9" customFormat="1" ht="15.75">
      <c r="A51" s="63" t="s">
        <v>0</v>
      </c>
      <c r="B51" s="123" t="s">
        <v>1</v>
      </c>
      <c r="C51" s="124"/>
      <c r="D51" s="123" t="s">
        <v>2</v>
      </c>
      <c r="E51" s="124"/>
      <c r="F51" s="123" t="s">
        <v>3</v>
      </c>
      <c r="G51" s="124"/>
      <c r="H51" s="123" t="s">
        <v>4</v>
      </c>
      <c r="I51" s="124"/>
      <c r="J51" s="123" t="s">
        <v>5</v>
      </c>
      <c r="K51" s="124"/>
      <c r="L51" s="123" t="s">
        <v>6</v>
      </c>
      <c r="M51" s="124"/>
      <c r="N51" s="123" t="s">
        <v>7</v>
      </c>
      <c r="O51" s="124"/>
      <c r="P51" s="123" t="s">
        <v>8</v>
      </c>
      <c r="Q51" s="124"/>
      <c r="R51" s="123" t="s">
        <v>9</v>
      </c>
      <c r="S51" s="124"/>
      <c r="T51" s="123" t="s">
        <v>10</v>
      </c>
      <c r="U51" s="124"/>
      <c r="V51" s="123" t="s">
        <v>11</v>
      </c>
      <c r="W51" s="124"/>
      <c r="X51" s="123" t="s">
        <v>12</v>
      </c>
      <c r="Y51" s="124"/>
      <c r="Z51" s="127"/>
      <c r="AA51" s="128"/>
    </row>
    <row r="52" spans="1:27" s="4" customFormat="1" ht="15" thickBot="1">
      <c r="A52" s="72"/>
      <c r="B52" s="40" t="s">
        <v>23</v>
      </c>
      <c r="C52" s="41" t="s">
        <v>24</v>
      </c>
      <c r="D52" s="40" t="s">
        <v>23</v>
      </c>
      <c r="E52" s="41" t="s">
        <v>24</v>
      </c>
      <c r="F52" s="40" t="s">
        <v>23</v>
      </c>
      <c r="G52" s="41" t="s">
        <v>24</v>
      </c>
      <c r="H52" s="40" t="s">
        <v>23</v>
      </c>
      <c r="I52" s="41" t="s">
        <v>24</v>
      </c>
      <c r="J52" s="40" t="s">
        <v>23</v>
      </c>
      <c r="K52" s="41" t="s">
        <v>24</v>
      </c>
      <c r="L52" s="40" t="s">
        <v>23</v>
      </c>
      <c r="M52" s="41" t="s">
        <v>24</v>
      </c>
      <c r="N52" s="40" t="s">
        <v>23</v>
      </c>
      <c r="O52" s="41" t="s">
        <v>24</v>
      </c>
      <c r="P52" s="40" t="s">
        <v>23</v>
      </c>
      <c r="Q52" s="41" t="s">
        <v>24</v>
      </c>
      <c r="R52" s="40" t="s">
        <v>23</v>
      </c>
      <c r="S52" s="41" t="s">
        <v>24</v>
      </c>
      <c r="T52" s="40" t="s">
        <v>23</v>
      </c>
      <c r="U52" s="41" t="s">
        <v>24</v>
      </c>
      <c r="V52" s="40" t="s">
        <v>23</v>
      </c>
      <c r="W52" s="41" t="s">
        <v>24</v>
      </c>
      <c r="X52" s="40" t="s">
        <v>23</v>
      </c>
      <c r="Y52" s="41" t="s">
        <v>24</v>
      </c>
      <c r="Z52" s="5" t="s">
        <v>23</v>
      </c>
      <c r="AA52" s="42" t="s">
        <v>24</v>
      </c>
    </row>
    <row r="53" spans="1:27" s="9" customFormat="1" ht="18" customHeight="1" thickBot="1">
      <c r="A53" s="18" t="s">
        <v>36</v>
      </c>
      <c r="B53" s="112">
        <f aca="true" t="shared" si="4" ref="B53:C55">SUM(B7,B20,B33,B45)</f>
        <v>17986</v>
      </c>
      <c r="C53" s="112">
        <f t="shared" si="4"/>
        <v>37213</v>
      </c>
      <c r="D53" s="112">
        <f aca="true" t="shared" si="5" ref="D53:Y53">SUM(D7,D20,D33,D45)</f>
        <v>17960</v>
      </c>
      <c r="E53" s="112">
        <f t="shared" si="5"/>
        <v>37053</v>
      </c>
      <c r="F53" s="112">
        <f t="shared" si="5"/>
        <v>18012</v>
      </c>
      <c r="G53" s="112">
        <f t="shared" si="5"/>
        <v>37253</v>
      </c>
      <c r="H53" s="112">
        <f t="shared" si="5"/>
        <v>18018</v>
      </c>
      <c r="I53" s="112">
        <f t="shared" si="5"/>
        <v>37253</v>
      </c>
      <c r="J53" s="112">
        <f t="shared" si="5"/>
        <v>17795</v>
      </c>
      <c r="K53" s="112">
        <f t="shared" si="5"/>
        <v>36800</v>
      </c>
      <c r="L53" s="112">
        <f t="shared" si="5"/>
        <v>17841</v>
      </c>
      <c r="M53" s="112">
        <f t="shared" si="5"/>
        <v>36900</v>
      </c>
      <c r="N53" s="112">
        <f t="shared" si="5"/>
        <v>17872</v>
      </c>
      <c r="O53" s="112">
        <f t="shared" si="5"/>
        <v>36965</v>
      </c>
      <c r="P53" s="112">
        <f t="shared" si="5"/>
        <v>17873</v>
      </c>
      <c r="Q53" s="112">
        <f t="shared" si="5"/>
        <v>36944</v>
      </c>
      <c r="R53" s="112">
        <f t="shared" si="5"/>
        <v>17810</v>
      </c>
      <c r="S53" s="112">
        <f t="shared" si="5"/>
        <v>36809</v>
      </c>
      <c r="T53" s="112">
        <f t="shared" si="5"/>
        <v>17725</v>
      </c>
      <c r="U53" s="112">
        <f t="shared" si="5"/>
        <v>36538</v>
      </c>
      <c r="V53" s="112">
        <f t="shared" si="5"/>
        <v>17672</v>
      </c>
      <c r="W53" s="112">
        <f t="shared" si="5"/>
        <v>36413</v>
      </c>
      <c r="X53" s="112">
        <f t="shared" si="5"/>
        <v>17593</v>
      </c>
      <c r="Y53" s="112">
        <f t="shared" si="5"/>
        <v>36335</v>
      </c>
      <c r="Z53" s="112">
        <f>SUM(Z7,Z20,Z33,Z45)</f>
        <v>214157</v>
      </c>
      <c r="AA53" s="113">
        <f>SUM(AA7,AA20,AA33,AA45)</f>
        <v>442476</v>
      </c>
    </row>
    <row r="54" spans="1:27" s="9" customFormat="1" ht="18" customHeight="1" thickBot="1">
      <c r="A54" s="30" t="s">
        <v>37</v>
      </c>
      <c r="B54" s="112">
        <f t="shared" si="4"/>
        <v>557566</v>
      </c>
      <c r="C54" s="112">
        <f t="shared" si="4"/>
        <v>1152457</v>
      </c>
      <c r="D54" s="112">
        <f aca="true" t="shared" si="6" ref="D54:Z54">SUM(D8,D21,D34,D46)</f>
        <v>502880</v>
      </c>
      <c r="E54" s="112">
        <f t="shared" si="6"/>
        <v>1038630</v>
      </c>
      <c r="F54" s="112">
        <f t="shared" si="6"/>
        <v>558372</v>
      </c>
      <c r="G54" s="112">
        <f t="shared" si="6"/>
        <v>1154461</v>
      </c>
      <c r="H54" s="112">
        <f t="shared" si="6"/>
        <v>540540</v>
      </c>
      <c r="I54" s="112">
        <f t="shared" si="6"/>
        <v>1117972</v>
      </c>
      <c r="J54" s="112">
        <f t="shared" si="6"/>
        <v>551645</v>
      </c>
      <c r="K54" s="112">
        <f t="shared" si="6"/>
        <v>1140418</v>
      </c>
      <c r="L54" s="112">
        <f t="shared" si="6"/>
        <v>535230</v>
      </c>
      <c r="M54" s="112">
        <f t="shared" si="6"/>
        <v>1107382</v>
      </c>
      <c r="N54" s="112">
        <f t="shared" si="6"/>
        <v>554032</v>
      </c>
      <c r="O54" s="112">
        <f t="shared" si="6"/>
        <v>1145915</v>
      </c>
      <c r="P54" s="112">
        <f t="shared" si="6"/>
        <v>554063</v>
      </c>
      <c r="Q54" s="112">
        <f t="shared" si="6"/>
        <v>1144882</v>
      </c>
      <c r="R54" s="112">
        <f t="shared" si="6"/>
        <v>534300</v>
      </c>
      <c r="S54" s="112">
        <f t="shared" si="6"/>
        <v>1104652</v>
      </c>
      <c r="T54" s="112">
        <f t="shared" si="6"/>
        <v>549475</v>
      </c>
      <c r="U54" s="112">
        <f t="shared" si="6"/>
        <v>1132296</v>
      </c>
      <c r="V54" s="112">
        <f t="shared" si="6"/>
        <v>530160</v>
      </c>
      <c r="W54" s="112">
        <f t="shared" si="6"/>
        <v>1092772</v>
      </c>
      <c r="X54" s="112">
        <f t="shared" si="6"/>
        <v>545383</v>
      </c>
      <c r="Y54" s="112">
        <f t="shared" si="6"/>
        <v>1126385</v>
      </c>
      <c r="Z54" s="112">
        <f t="shared" si="6"/>
        <v>6513646</v>
      </c>
      <c r="AA54" s="113">
        <f>SUM(AA8,AA21,AA34,AA46)</f>
        <v>13458222</v>
      </c>
    </row>
    <row r="55" spans="1:27" s="9" customFormat="1" ht="18" customHeight="1" thickBot="1">
      <c r="A55" s="30" t="s">
        <v>38</v>
      </c>
      <c r="B55" s="112">
        <f t="shared" si="4"/>
        <v>238096</v>
      </c>
      <c r="C55" s="112">
        <f t="shared" si="4"/>
        <v>411135</v>
      </c>
      <c r="D55" s="112">
        <f aca="true" t="shared" si="7" ref="D55:Z55">SUM(D9,D22,D35,D47)</f>
        <v>250327</v>
      </c>
      <c r="E55" s="112">
        <f t="shared" si="7"/>
        <v>396214</v>
      </c>
      <c r="F55" s="112">
        <f t="shared" si="7"/>
        <v>346555</v>
      </c>
      <c r="G55" s="112">
        <f t="shared" si="7"/>
        <v>558657</v>
      </c>
      <c r="H55" s="112">
        <f t="shared" si="7"/>
        <v>381071</v>
      </c>
      <c r="I55" s="112">
        <f t="shared" si="7"/>
        <v>609130</v>
      </c>
      <c r="J55" s="112">
        <f t="shared" si="7"/>
        <v>307324</v>
      </c>
      <c r="K55" s="112">
        <f t="shared" si="7"/>
        <v>494308</v>
      </c>
      <c r="L55" s="112">
        <f t="shared" si="7"/>
        <v>261528</v>
      </c>
      <c r="M55" s="112">
        <f t="shared" si="7"/>
        <v>446202</v>
      </c>
      <c r="N55" s="112">
        <f t="shared" si="7"/>
        <v>292219</v>
      </c>
      <c r="O55" s="112">
        <f t="shared" si="7"/>
        <v>513449</v>
      </c>
      <c r="P55" s="112">
        <f t="shared" si="7"/>
        <v>345560</v>
      </c>
      <c r="Q55" s="112">
        <f t="shared" si="7"/>
        <v>594971</v>
      </c>
      <c r="R55" s="112">
        <f t="shared" si="7"/>
        <v>229836</v>
      </c>
      <c r="S55" s="112">
        <f t="shared" si="7"/>
        <v>385984</v>
      </c>
      <c r="T55" s="112">
        <f t="shared" si="7"/>
        <v>344967</v>
      </c>
      <c r="U55" s="112">
        <f t="shared" si="7"/>
        <v>558021</v>
      </c>
      <c r="V55" s="112">
        <f t="shared" si="7"/>
        <v>283551</v>
      </c>
      <c r="W55" s="112">
        <f t="shared" si="7"/>
        <v>457461</v>
      </c>
      <c r="X55" s="112">
        <f t="shared" si="7"/>
        <v>206507</v>
      </c>
      <c r="Y55" s="112">
        <f t="shared" si="7"/>
        <v>336900</v>
      </c>
      <c r="Z55" s="112">
        <f t="shared" si="7"/>
        <v>3487541</v>
      </c>
      <c r="AA55" s="113">
        <f>SUM(AA9,AA22,AA35,AA47)</f>
        <v>5762432</v>
      </c>
    </row>
    <row r="56" spans="1:28" s="9" customFormat="1" ht="18" customHeight="1" thickBot="1">
      <c r="A56" s="95" t="s">
        <v>33</v>
      </c>
      <c r="B56" s="114">
        <v>0.42702747298077715</v>
      </c>
      <c r="C56" s="114">
        <v>0.35674649900169814</v>
      </c>
      <c r="D56" s="114">
        <v>0.4977867483296214</v>
      </c>
      <c r="E56" s="114">
        <v>0.38147752327585377</v>
      </c>
      <c r="F56" s="114">
        <v>0.6206525398838051</v>
      </c>
      <c r="G56" s="114">
        <v>0.483911539670894</v>
      </c>
      <c r="H56" s="114">
        <v>0.704982054982055</v>
      </c>
      <c r="I56" s="114">
        <v>0.5448526438944804</v>
      </c>
      <c r="J56" s="114">
        <v>0.5571046596996256</v>
      </c>
      <c r="K56" s="114">
        <v>0.4334445790929291</v>
      </c>
      <c r="L56" s="114">
        <v>0.4886273190964632</v>
      </c>
      <c r="M56" s="114">
        <v>0.40293412751877855</v>
      </c>
      <c r="N56" s="114">
        <v>0.5274406532474658</v>
      </c>
      <c r="O56" s="114">
        <v>0.4480690103541711</v>
      </c>
      <c r="P56" s="114">
        <v>0.6236835883284031</v>
      </c>
      <c r="Q56" s="114">
        <v>0.5196788839373839</v>
      </c>
      <c r="R56" s="114">
        <v>0.4301628298708591</v>
      </c>
      <c r="S56" s="114">
        <v>0.34941682991566575</v>
      </c>
      <c r="T56" s="114">
        <v>0.6278120023658947</v>
      </c>
      <c r="U56" s="114">
        <v>0.49282254816761695</v>
      </c>
      <c r="V56" s="114">
        <v>0.5348404255319149</v>
      </c>
      <c r="W56" s="114">
        <v>0.41862437910195355</v>
      </c>
      <c r="X56" s="114">
        <v>0.378645832378347</v>
      </c>
      <c r="Y56" s="114">
        <v>0.29909844324986573</v>
      </c>
      <c r="Z56" s="114">
        <v>0.5354207152184813</v>
      </c>
      <c r="AA56" s="115">
        <v>0.428171864009971</v>
      </c>
      <c r="AB56" s="111"/>
    </row>
    <row r="57" spans="1:27" s="9" customFormat="1" ht="18" customHeight="1" thickBot="1">
      <c r="A57" s="95" t="s">
        <v>28</v>
      </c>
      <c r="B57" s="116">
        <v>0.32947675686022215</v>
      </c>
      <c r="C57" s="116">
        <v>0.25659623013657207</v>
      </c>
      <c r="D57" s="116">
        <v>0.3874235625009876</v>
      </c>
      <c r="E57" s="116">
        <v>0.28911180857034857</v>
      </c>
      <c r="F57" s="116">
        <v>0.4290666770751647</v>
      </c>
      <c r="G57" s="116">
        <v>0.3403692662343072</v>
      </c>
      <c r="H57" s="116">
        <v>0.5148920177464892</v>
      </c>
      <c r="I57" s="116">
        <v>0.41132856364833004</v>
      </c>
      <c r="J57" s="116">
        <v>0.48034617373869054</v>
      </c>
      <c r="K57" s="116">
        <v>0.3737957891632171</v>
      </c>
      <c r="L57" s="116">
        <v>0.46907674584453346</v>
      </c>
      <c r="M57" s="116">
        <v>0.36108542018200945</v>
      </c>
      <c r="N57" s="116">
        <v>0.5406902690986883</v>
      </c>
      <c r="O57" s="116">
        <v>0.44605722509703555</v>
      </c>
      <c r="P57" s="116">
        <v>0.612783731968292</v>
      </c>
      <c r="Q57" s="116">
        <v>0.5158515351887483</v>
      </c>
      <c r="R57" s="116">
        <v>0.4340933056979746</v>
      </c>
      <c r="S57" s="116">
        <v>0.34278626461676265</v>
      </c>
      <c r="T57" s="116">
        <v>0.4987034935403059</v>
      </c>
      <c r="U57" s="116">
        <v>0.40059195235943035</v>
      </c>
      <c r="V57" s="116">
        <v>0.5123735578763191</v>
      </c>
      <c r="W57" s="116">
        <v>0.3950269841325576</v>
      </c>
      <c r="X57" s="116">
        <v>0.43024641552539633</v>
      </c>
      <c r="Y57" s="116">
        <v>0.3340580803752996</v>
      </c>
      <c r="Z57" s="117">
        <v>0.47066225395163974</v>
      </c>
      <c r="AA57" s="117">
        <v>0.3731100953094332</v>
      </c>
    </row>
    <row r="58" spans="1:27" s="10" customFormat="1" ht="18.75" customHeight="1" thickBot="1">
      <c r="A58" s="97" t="s">
        <v>19</v>
      </c>
      <c r="B58" s="118">
        <v>0.3289114544579157</v>
      </c>
      <c r="C58" s="119">
        <v>0.26651910288951125</v>
      </c>
      <c r="D58" s="118">
        <v>0.37499611927787524</v>
      </c>
      <c r="E58" s="119">
        <v>0.28809509395124977</v>
      </c>
      <c r="F58" s="118">
        <v>0.4124161605400541</v>
      </c>
      <c r="G58" s="119">
        <v>0.3241511197994135</v>
      </c>
      <c r="H58" s="118">
        <v>0.49497171476957447</v>
      </c>
      <c r="I58" s="119">
        <v>0.41589643437234125</v>
      </c>
      <c r="J58" s="118">
        <v>0.4541643885547658</v>
      </c>
      <c r="K58" s="119">
        <v>0.35705263193589626</v>
      </c>
      <c r="L58" s="118">
        <v>0.41364513975351413</v>
      </c>
      <c r="M58" s="119">
        <v>0.33992184333220443</v>
      </c>
      <c r="N58" s="118">
        <v>0.5103446828749685</v>
      </c>
      <c r="O58" s="119">
        <v>0.4437845578007034</v>
      </c>
      <c r="P58" s="118">
        <v>0.5041684918785373</v>
      </c>
      <c r="Q58" s="119">
        <v>0.43013334721922264</v>
      </c>
      <c r="R58" s="118">
        <v>0.39028243696569637</v>
      </c>
      <c r="S58" s="119">
        <v>0.3117347198589593</v>
      </c>
      <c r="T58" s="118">
        <v>0.32703153394651274</v>
      </c>
      <c r="U58" s="119">
        <v>0.2729460898936991</v>
      </c>
      <c r="V58" s="118">
        <v>0.413054533650725</v>
      </c>
      <c r="W58" s="119">
        <v>0.3120646615405426</v>
      </c>
      <c r="X58" s="118">
        <v>0.3660418906085305</v>
      </c>
      <c r="Y58" s="119">
        <v>0.2841799225155664</v>
      </c>
      <c r="Z58" s="119">
        <v>0.41601924301044035</v>
      </c>
      <c r="AA58" s="120">
        <v>0.33748022966092517</v>
      </c>
    </row>
    <row r="59" spans="1:27" s="10" customFormat="1" ht="18.75" customHeight="1">
      <c r="A59" s="97" t="s">
        <v>13</v>
      </c>
      <c r="B59" s="118">
        <v>0.384</v>
      </c>
      <c r="C59" s="119">
        <v>0.326</v>
      </c>
      <c r="D59" s="118">
        <v>0.414</v>
      </c>
      <c r="E59" s="119">
        <v>0.322</v>
      </c>
      <c r="F59" s="118">
        <v>0.48</v>
      </c>
      <c r="G59" s="119">
        <v>0.392</v>
      </c>
      <c r="H59" s="118">
        <v>0.55</v>
      </c>
      <c r="I59" s="119">
        <v>0.452</v>
      </c>
      <c r="J59" s="118">
        <v>0.501</v>
      </c>
      <c r="K59" s="119">
        <v>0.416</v>
      </c>
      <c r="L59" s="118">
        <v>0.477</v>
      </c>
      <c r="M59" s="119">
        <v>0.382</v>
      </c>
      <c r="N59" s="118">
        <v>0.577</v>
      </c>
      <c r="O59" s="119">
        <v>0.612</v>
      </c>
      <c r="P59" s="118">
        <v>0.612</v>
      </c>
      <c r="Q59" s="119">
        <v>0.546</v>
      </c>
      <c r="R59" s="118">
        <v>0.588</v>
      </c>
      <c r="S59" s="119">
        <v>0.431</v>
      </c>
      <c r="T59" s="118">
        <v>0.411</v>
      </c>
      <c r="U59" s="119">
        <v>0.349</v>
      </c>
      <c r="V59" s="118">
        <v>0.414</v>
      </c>
      <c r="W59" s="119">
        <v>0.333</v>
      </c>
      <c r="X59" s="118">
        <v>0.346</v>
      </c>
      <c r="Y59" s="119">
        <v>0.272</v>
      </c>
      <c r="Z59" s="118">
        <v>0.48</v>
      </c>
      <c r="AA59" s="119">
        <v>0.394</v>
      </c>
    </row>
    <row r="60" spans="1:27" s="10" customFormat="1" ht="18.75" customHeight="1" thickBot="1">
      <c r="A60" s="98" t="s">
        <v>14</v>
      </c>
      <c r="B60" s="121">
        <v>0.355</v>
      </c>
      <c r="C60" s="122">
        <v>0.277</v>
      </c>
      <c r="D60" s="121">
        <v>0.395</v>
      </c>
      <c r="E60" s="122">
        <v>0.331</v>
      </c>
      <c r="F60" s="121">
        <v>0.398</v>
      </c>
      <c r="G60" s="122">
        <v>0.322</v>
      </c>
      <c r="H60" s="121">
        <v>0.515</v>
      </c>
      <c r="I60" s="122">
        <v>0.417</v>
      </c>
      <c r="J60" s="121">
        <v>0.447</v>
      </c>
      <c r="K60" s="122">
        <v>0.353</v>
      </c>
      <c r="L60" s="121">
        <v>0.417</v>
      </c>
      <c r="M60" s="122">
        <v>0.335</v>
      </c>
      <c r="N60" s="121">
        <v>0.531</v>
      </c>
      <c r="O60" s="122">
        <v>0.46</v>
      </c>
      <c r="P60" s="121">
        <v>0.576</v>
      </c>
      <c r="Q60" s="122">
        <v>0.541</v>
      </c>
      <c r="R60" s="121">
        <v>0.498</v>
      </c>
      <c r="S60" s="122">
        <v>0.404</v>
      </c>
      <c r="T60" s="121">
        <v>0.462</v>
      </c>
      <c r="U60" s="122">
        <v>0.366</v>
      </c>
      <c r="V60" s="121">
        <v>0.4</v>
      </c>
      <c r="W60" s="122">
        <v>0.31</v>
      </c>
      <c r="X60" s="121">
        <v>0.41</v>
      </c>
      <c r="Y60" s="122">
        <v>0.321</v>
      </c>
      <c r="Z60" s="121">
        <v>0.452</v>
      </c>
      <c r="AA60" s="122">
        <v>0.372</v>
      </c>
    </row>
    <row r="61" spans="1:27" s="10" customFormat="1" ht="18.75" customHeight="1">
      <c r="A61" s="70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</row>
    <row r="62" spans="1:27" ht="15.75">
      <c r="A62" s="73" t="s">
        <v>18</v>
      </c>
      <c r="AA62" s="7" t="s">
        <v>15</v>
      </c>
    </row>
  </sheetData>
  <sheetProtection formatCells="0" formatColumns="0" formatRows="0" insertColumns="0" insertRows="0" insertHyperlinks="0" deleteColumns="0" deleteRows="0" sort="0" autoFilter="0" pivotTables="0"/>
  <mergeCells count="73">
    <mergeCell ref="V31:W31"/>
    <mergeCell ref="A30:Y30"/>
    <mergeCell ref="Z30:AA31"/>
    <mergeCell ref="B31:C31"/>
    <mergeCell ref="D31:E31"/>
    <mergeCell ref="F31:G31"/>
    <mergeCell ref="H31:I31"/>
    <mergeCell ref="J31:K31"/>
    <mergeCell ref="P31:Q31"/>
    <mergeCell ref="V51:W51"/>
    <mergeCell ref="X51:Y51"/>
    <mergeCell ref="B51:C51"/>
    <mergeCell ref="D51:E51"/>
    <mergeCell ref="F51:G51"/>
    <mergeCell ref="H51:I51"/>
    <mergeCell ref="J51:K51"/>
    <mergeCell ref="R31:S31"/>
    <mergeCell ref="T31:U31"/>
    <mergeCell ref="P5:Q5"/>
    <mergeCell ref="X18:Y18"/>
    <mergeCell ref="H18:I18"/>
    <mergeCell ref="L51:M51"/>
    <mergeCell ref="N51:O51"/>
    <mergeCell ref="P51:Q51"/>
    <mergeCell ref="A50:Y50"/>
    <mergeCell ref="T51:U51"/>
    <mergeCell ref="L31:M31"/>
    <mergeCell ref="N31:O31"/>
    <mergeCell ref="P18:Q18"/>
    <mergeCell ref="R18:S18"/>
    <mergeCell ref="T18:U18"/>
    <mergeCell ref="V18:W18"/>
    <mergeCell ref="A1:Y1"/>
    <mergeCell ref="A4:Y4"/>
    <mergeCell ref="A2:Y2"/>
    <mergeCell ref="B5:C5"/>
    <mergeCell ref="D5:E5"/>
    <mergeCell ref="F5:G5"/>
    <mergeCell ref="H5:I5"/>
    <mergeCell ref="A5:A6"/>
    <mergeCell ref="V5:W5"/>
    <mergeCell ref="X5:Y5"/>
    <mergeCell ref="Z50:AA51"/>
    <mergeCell ref="R5:S5"/>
    <mergeCell ref="T5:U5"/>
    <mergeCell ref="R51:S51"/>
    <mergeCell ref="X31:Y31"/>
    <mergeCell ref="A42:Y42"/>
    <mergeCell ref="Z42:AA43"/>
    <mergeCell ref="B43:C43"/>
    <mergeCell ref="J18:K18"/>
    <mergeCell ref="L18:M18"/>
    <mergeCell ref="Z4:AA5"/>
    <mergeCell ref="Z17:AA18"/>
    <mergeCell ref="N18:O18"/>
    <mergeCell ref="N5:O5"/>
    <mergeCell ref="A17:Y17"/>
    <mergeCell ref="J5:K5"/>
    <mergeCell ref="L5:M5"/>
    <mergeCell ref="B18:C18"/>
    <mergeCell ref="D18:E18"/>
    <mergeCell ref="F18:G18"/>
    <mergeCell ref="D43:E43"/>
    <mergeCell ref="F43:G43"/>
    <mergeCell ref="H43:I43"/>
    <mergeCell ref="J43:K43"/>
    <mergeCell ref="T43:U43"/>
    <mergeCell ref="V43:W43"/>
    <mergeCell ref="X43:Y43"/>
    <mergeCell ref="L43:M43"/>
    <mergeCell ref="N43:O43"/>
    <mergeCell ref="P43:Q43"/>
    <mergeCell ref="R43:S43"/>
  </mergeCells>
  <printOptions/>
  <pageMargins left="0.18" right="0.17" top="0.17" bottom="1" header="0.17" footer="0.17"/>
  <pageSetup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Fayyad.s</cp:lastModifiedBy>
  <cp:lastPrinted>2009-09-24T07:43:41Z</cp:lastPrinted>
  <dcterms:created xsi:type="dcterms:W3CDTF">1996-10-14T23:33:28Z</dcterms:created>
  <dcterms:modified xsi:type="dcterms:W3CDTF">2009-09-24T07:43:44Z</dcterms:modified>
  <cp:category/>
  <cp:version/>
  <cp:contentType/>
  <cp:contentStatus/>
</cp:coreProperties>
</file>