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95" windowWidth="5625" windowHeight="8850" firstSheet="1" activeTab="1"/>
  </bookViews>
  <sheets>
    <sheet name="Sheet1" sheetId="1" r:id="rId1"/>
    <sheet name="wadi rum 05-06" sheetId="2" r:id="rId2"/>
  </sheets>
  <externalReferences>
    <externalReference r:id="rId5"/>
  </externalReferences>
  <definedNames>
    <definedName name="_xlnm.Print_Area" localSheetId="0">'Sheet1'!$A$1:$V$13</definedName>
    <definedName name="_xlnm.Print_Area" localSheetId="1">'wadi rum 05-06'!$A$1:$O$22</definedName>
  </definedNames>
  <calcPr fullCalcOnLoad="1"/>
</workbook>
</file>

<file path=xl/sharedStrings.xml><?xml version="1.0" encoding="utf-8"?>
<sst xmlns="http://schemas.openxmlformats.org/spreadsheetml/2006/main" count="96" uniqueCount="55">
  <si>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</si>
  <si>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</si>
  <si>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</si>
  <si>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</si>
  <si>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</si>
  <si>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</si>
  <si>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</si>
  <si>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</si>
  <si>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</si>
  <si>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</si>
  <si>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</si>
  <si>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</si>
  <si>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</si>
  <si>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</si>
  <si>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</si>
  <si>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</si>
  <si>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</si>
  <si>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</si>
  <si>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</si>
  <si>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</si>
  <si>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</si>
  <si>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</si>
  <si>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</si>
  <si>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</si>
  <si>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</si>
  <si>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</si>
  <si>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</si>
  <si>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</si>
  <si>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</si>
  <si>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</si>
  <si>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</si>
  <si>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</si>
  <si>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</si>
  <si>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</si>
  <si>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</si>
  <si>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</si>
  <si>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</si>
  <si>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</si>
  <si>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</si>
  <si>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</si>
  <si>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</si>
  <si>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</si>
  <si>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</si>
  <si>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</si>
  <si>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</si>
  <si>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</si>
  <si>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</si>
  <si>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</si>
  <si>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</si>
  <si>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</si>
  <si>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Toursim &amp; Antiquities</t>
  </si>
  <si>
    <t xml:space="preserve"> التغير النسبي </t>
  </si>
  <si>
    <t>Relative Change 06/07</t>
  </si>
  <si>
    <t xml:space="preserve">جدول 9.5 عدد زوار رم الشهري حسب الجنسية 2006 - 2007 </t>
  </si>
  <si>
    <t>Table 5.9 Monthly Number of Visitors to Wadi Rum by Nationality ,2006 -2007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</si>
</sst>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10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3" fontId="5" fillId="5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 horizontal="right"/>
    </xf>
    <xf numFmtId="3" fontId="5" fillId="6" borderId="4" xfId="0" applyNumberFormat="1" applyFont="1" applyFill="1" applyBorder="1" applyAlignment="1">
      <alignment/>
    </xf>
    <xf numFmtId="0" fontId="5" fillId="4" borderId="5" xfId="0" applyFont="1" applyFill="1" applyBorder="1" applyAlignment="1">
      <alignment horizontal="left"/>
    </xf>
    <xf numFmtId="202" fontId="5" fillId="6" borderId="6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/>
    </xf>
    <xf numFmtId="0" fontId="10" fillId="7" borderId="0" xfId="0" applyFont="1" applyFill="1" applyAlignment="1">
      <alignment/>
    </xf>
    <xf numFmtId="0" fontId="0" fillId="7" borderId="0" xfId="0" applyFill="1" applyAlignment="1">
      <alignment/>
    </xf>
    <xf numFmtId="0" fontId="5" fillId="7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202" fontId="5" fillId="7" borderId="2" xfId="0" applyNumberFormat="1" applyFont="1" applyFill="1" applyBorder="1" applyAlignment="1">
      <alignment horizontal="center"/>
    </xf>
    <xf numFmtId="3" fontId="14" fillId="7" borderId="7" xfId="0" applyNumberFormat="1" applyFont="1" applyFill="1" applyBorder="1" applyAlignment="1">
      <alignment horizontal="center"/>
    </xf>
    <xf numFmtId="202" fontId="14" fillId="7" borderId="7" xfId="0" applyNumberFormat="1" applyFont="1" applyFill="1" applyBorder="1" applyAlignment="1">
      <alignment horizontal="center"/>
    </xf>
    <xf numFmtId="3" fontId="14" fillId="7" borderId="8" xfId="0" applyNumberFormat="1" applyFont="1" applyFill="1" applyBorder="1" applyAlignment="1">
      <alignment horizontal="center"/>
    </xf>
    <xf numFmtId="202" fontId="14" fillId="7" borderId="8" xfId="0" applyNumberFormat="1" applyFont="1" applyFill="1" applyBorder="1" applyAlignment="1">
      <alignment horizontal="center"/>
    </xf>
    <xf numFmtId="0" fontId="15" fillId="7" borderId="9" xfId="0" applyFont="1" applyFill="1" applyBorder="1" applyAlignment="1">
      <alignment horizontal="left"/>
    </xf>
    <xf numFmtId="0" fontId="15" fillId="7" borderId="10" xfId="0" applyFont="1" applyFill="1" applyBorder="1" applyAlignment="1">
      <alignment horizontal="left"/>
    </xf>
    <xf numFmtId="0" fontId="16" fillId="8" borderId="4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7" borderId="0" xfId="0" applyFont="1" applyFill="1" applyAlignment="1">
      <alignment horizontal="left"/>
    </xf>
    <xf numFmtId="3" fontId="14" fillId="7" borderId="15" xfId="0" applyNumberFormat="1" applyFont="1" applyFill="1" applyBorder="1" applyAlignment="1">
      <alignment horizontal="center"/>
    </xf>
    <xf numFmtId="3" fontId="14" fillId="7" borderId="16" xfId="0" applyNumberFormat="1" applyFont="1" applyFill="1" applyBorder="1" applyAlignment="1">
      <alignment horizontal="center"/>
    </xf>
    <xf numFmtId="3" fontId="14" fillId="7" borderId="17" xfId="0" applyNumberFormat="1" applyFont="1" applyFill="1" applyBorder="1" applyAlignment="1">
      <alignment horizontal="center"/>
    </xf>
    <xf numFmtId="3" fontId="14" fillId="7" borderId="18" xfId="0" applyNumberFormat="1" applyFont="1" applyFill="1" applyBorder="1" applyAlignment="1">
      <alignment horizontal="center"/>
    </xf>
    <xf numFmtId="202" fontId="14" fillId="7" borderId="15" xfId="0" applyNumberFormat="1" applyFont="1" applyFill="1" applyBorder="1" applyAlignment="1">
      <alignment horizontal="center"/>
    </xf>
    <xf numFmtId="202" fontId="14" fillId="7" borderId="16" xfId="0" applyNumberFormat="1" applyFont="1" applyFill="1" applyBorder="1" applyAlignment="1">
      <alignment horizontal="center"/>
    </xf>
    <xf numFmtId="202" fontId="14" fillId="7" borderId="17" xfId="0" applyNumberFormat="1" applyFont="1" applyFill="1" applyBorder="1" applyAlignment="1">
      <alignment horizontal="center"/>
    </xf>
    <xf numFmtId="202" fontId="14" fillId="7" borderId="18" xfId="0" applyNumberFormat="1" applyFont="1" applyFill="1" applyBorder="1" applyAlignment="1">
      <alignment horizontal="center"/>
    </xf>
    <xf numFmtId="202" fontId="5" fillId="7" borderId="19" xfId="0" applyNumberFormat="1" applyFont="1" applyFill="1" applyBorder="1" applyAlignment="1">
      <alignment horizontal="center"/>
    </xf>
    <xf numFmtId="202" fontId="5" fillId="7" borderId="20" xfId="0" applyNumberFormat="1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1" fillId="2" borderId="21" xfId="0" applyFont="1" applyFill="1" applyBorder="1" applyAlignment="1">
      <alignment/>
    </xf>
    <xf numFmtId="0" fontId="17" fillId="2" borderId="21" xfId="0" applyFont="1" applyFill="1" applyBorder="1" applyAlignment="1">
      <alignment horizontal="center"/>
    </xf>
    <xf numFmtId="0" fontId="17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18" fillId="7" borderId="9" xfId="0" applyFont="1" applyFill="1" applyBorder="1" applyAlignment="1">
      <alignment/>
    </xf>
    <xf numFmtId="3" fontId="14" fillId="7" borderId="26" xfId="0" applyNumberFormat="1" applyFont="1" applyFill="1" applyBorder="1" applyAlignment="1">
      <alignment horizontal="right"/>
    </xf>
    <xf numFmtId="3" fontId="14" fillId="7" borderId="27" xfId="0" applyNumberFormat="1" applyFont="1" applyFill="1" applyBorder="1" applyAlignment="1">
      <alignment horizontal="right"/>
    </xf>
    <xf numFmtId="3" fontId="14" fillId="7" borderId="28" xfId="0" applyNumberFormat="1" applyFont="1" applyFill="1" applyBorder="1" applyAlignment="1">
      <alignment horizontal="right"/>
    </xf>
    <xf numFmtId="0" fontId="18" fillId="7" borderId="10" xfId="0" applyFont="1" applyFill="1" applyBorder="1" applyAlignment="1">
      <alignment/>
    </xf>
    <xf numFmtId="3" fontId="14" fillId="7" borderId="29" xfId="0" applyNumberFormat="1" applyFont="1" applyFill="1" applyBorder="1" applyAlignment="1">
      <alignment horizontal="right"/>
    </xf>
    <xf numFmtId="3" fontId="14" fillId="7" borderId="1" xfId="0" applyNumberFormat="1" applyFont="1" applyFill="1" applyBorder="1" applyAlignment="1">
      <alignment horizontal="right"/>
    </xf>
    <xf numFmtId="3" fontId="14" fillId="7" borderId="30" xfId="0" applyNumberFormat="1" applyFont="1" applyFill="1" applyBorder="1" applyAlignment="1">
      <alignment horizontal="right"/>
    </xf>
    <xf numFmtId="3" fontId="14" fillId="7" borderId="31" xfId="0" applyNumberFormat="1" applyFont="1" applyFill="1" applyBorder="1" applyAlignment="1">
      <alignment horizontal="right"/>
    </xf>
    <xf numFmtId="3" fontId="14" fillId="7" borderId="32" xfId="0" applyNumberFormat="1" applyFont="1" applyFill="1" applyBorder="1" applyAlignment="1">
      <alignment horizontal="right"/>
    </xf>
    <xf numFmtId="3" fontId="14" fillId="7" borderId="33" xfId="0" applyNumberFormat="1" applyFont="1" applyFill="1" applyBorder="1" applyAlignment="1">
      <alignment horizontal="right"/>
    </xf>
    <xf numFmtId="3" fontId="14" fillId="7" borderId="34" xfId="0" applyNumberFormat="1" applyFont="1" applyFill="1" applyBorder="1" applyAlignment="1">
      <alignment horizontal="right"/>
    </xf>
    <xf numFmtId="3" fontId="14" fillId="7" borderId="8" xfId="0" applyNumberFormat="1" applyFont="1" applyFill="1" applyBorder="1" applyAlignment="1">
      <alignment horizontal="right"/>
    </xf>
    <xf numFmtId="3" fontId="14" fillId="7" borderId="35" xfId="0" applyNumberFormat="1" applyFont="1" applyFill="1" applyBorder="1" applyAlignment="1">
      <alignment horizontal="right"/>
    </xf>
    <xf numFmtId="3" fontId="5" fillId="7" borderId="31" xfId="0" applyNumberFormat="1" applyFont="1" applyFill="1" applyBorder="1" applyAlignment="1">
      <alignment horizontal="right"/>
    </xf>
    <xf numFmtId="3" fontId="5" fillId="7" borderId="32" xfId="0" applyNumberFormat="1" applyFont="1" applyFill="1" applyBorder="1" applyAlignment="1">
      <alignment horizontal="right"/>
    </xf>
    <xf numFmtId="3" fontId="5" fillId="7" borderId="33" xfId="0" applyNumberFormat="1" applyFont="1" applyFill="1" applyBorder="1" applyAlignment="1">
      <alignment horizontal="right"/>
    </xf>
    <xf numFmtId="3" fontId="5" fillId="7" borderId="36" xfId="0" applyNumberFormat="1" applyFont="1" applyFill="1" applyBorder="1" applyAlignment="1">
      <alignment horizontal="right"/>
    </xf>
    <xf numFmtId="3" fontId="5" fillId="7" borderId="37" xfId="0" applyNumberFormat="1" applyFont="1" applyFill="1" applyBorder="1" applyAlignment="1">
      <alignment horizontal="right"/>
    </xf>
    <xf numFmtId="3" fontId="5" fillId="7" borderId="38" xfId="0" applyNumberFormat="1" applyFont="1" applyFill="1" applyBorder="1" applyAlignment="1">
      <alignment horizontal="right"/>
    </xf>
    <xf numFmtId="0" fontId="13" fillId="8" borderId="4" xfId="0" applyFont="1" applyFill="1" applyBorder="1" applyAlignment="1">
      <alignment horizontal="right"/>
    </xf>
    <xf numFmtId="0" fontId="5" fillId="7" borderId="0" xfId="0" applyFont="1" applyFill="1" applyAlignment="1">
      <alignment/>
    </xf>
    <xf numFmtId="0" fontId="10" fillId="7" borderId="35" xfId="0" applyFont="1" applyFill="1" applyBorder="1" applyAlignment="1">
      <alignment horizontal="center"/>
    </xf>
    <xf numFmtId="0" fontId="0" fillId="7" borderId="0" xfId="0" applyFont="1" applyFill="1" applyAlignment="1">
      <alignment/>
    </xf>
    <xf numFmtId="3" fontId="5" fillId="2" borderId="19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 quotePrefix="1">
      <alignment horizontal="center"/>
    </xf>
    <xf numFmtId="0" fontId="5" fillId="2" borderId="39" xfId="0" applyFont="1" applyFill="1" applyBorder="1" applyAlignment="1" quotePrefix="1">
      <alignment horizontal="center"/>
    </xf>
    <xf numFmtId="0" fontId="5" fillId="2" borderId="29" xfId="0" applyFont="1" applyFill="1" applyBorder="1" applyAlignment="1" quotePrefix="1">
      <alignment horizontal="center"/>
    </xf>
    <xf numFmtId="0" fontId="13" fillId="2" borderId="40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3" fillId="7" borderId="0" xfId="0" applyFont="1" applyFill="1" applyAlignment="1">
      <alignment horizontal="center" vertical="center" textRotation="90" readingOrder="1"/>
    </xf>
    <xf numFmtId="0" fontId="13" fillId="7" borderId="0" xfId="0" applyFont="1" applyFill="1" applyAlignment="1">
      <alignment horizontal="center"/>
    </xf>
    <xf numFmtId="0" fontId="13" fillId="2" borderId="26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14" fillId="7" borderId="0" xfId="0" applyFont="1" applyFill="1" applyAlignment="1">
      <alignment horizontal="right"/>
    </xf>
    <xf numFmtId="0" fontId="14" fillId="7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m%20By%20nationality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122</v>
          </cell>
          <cell r="C68">
            <v>62</v>
          </cell>
          <cell r="D68">
            <v>122</v>
          </cell>
          <cell r="E68">
            <v>710</v>
          </cell>
          <cell r="F68">
            <v>126</v>
          </cell>
          <cell r="G68">
            <v>466</v>
          </cell>
          <cell r="H68">
            <v>176</v>
          </cell>
          <cell r="I68">
            <v>350</v>
          </cell>
          <cell r="J68">
            <v>58</v>
          </cell>
          <cell r="K68">
            <v>110</v>
          </cell>
          <cell r="L68">
            <v>409</v>
          </cell>
          <cell r="M68">
            <v>398</v>
          </cell>
        </row>
        <row r="97">
          <cell r="B97">
            <v>4465</v>
          </cell>
          <cell r="C97">
            <v>5711</v>
          </cell>
          <cell r="D97">
            <v>4664</v>
          </cell>
          <cell r="E97">
            <v>15153</v>
          </cell>
          <cell r="F97">
            <v>9558</v>
          </cell>
          <cell r="G97">
            <v>6127</v>
          </cell>
          <cell r="H97">
            <v>4373</v>
          </cell>
          <cell r="I97">
            <v>8027</v>
          </cell>
          <cell r="J97">
            <v>8933</v>
          </cell>
          <cell r="K97">
            <v>4934</v>
          </cell>
          <cell r="L97">
            <v>15812</v>
          </cell>
          <cell r="M97">
            <v>10273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3" t="s">
        <v>19</v>
      </c>
      <c r="C1" s="84"/>
      <c r="D1" s="85"/>
      <c r="E1" s="86" t="s">
        <v>1</v>
      </c>
      <c r="F1" s="87"/>
      <c r="G1" s="88"/>
      <c r="H1" s="83" t="s">
        <v>2</v>
      </c>
      <c r="I1" s="84"/>
      <c r="J1" s="85"/>
      <c r="K1" s="83" t="s">
        <v>3</v>
      </c>
      <c r="L1" s="84"/>
      <c r="M1" s="85"/>
      <c r="N1" s="83" t="s">
        <v>4</v>
      </c>
      <c r="O1" s="84"/>
      <c r="P1" s="85"/>
      <c r="Q1" s="83" t="s">
        <v>5</v>
      </c>
      <c r="R1" s="84"/>
      <c r="S1" s="85"/>
      <c r="T1" s="83" t="s">
        <v>6</v>
      </c>
      <c r="U1" s="84"/>
      <c r="V1" s="85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rightToLeft="1" tabSelected="1" workbookViewId="0" topLeftCell="A4">
      <selection activeCell="G12" sqref="G12"/>
    </sheetView>
  </sheetViews>
  <sheetFormatPr defaultColWidth="9.140625" defaultRowHeight="12.75"/>
  <cols>
    <col min="1" max="1" width="3.8515625" style="78" customWidth="1"/>
    <col min="2" max="2" width="11.28125" style="38" customWidth="1"/>
    <col min="3" max="8" width="12.8515625" style="38" customWidth="1"/>
    <col min="9" max="9" width="0" style="20" hidden="1" customWidth="1"/>
    <col min="10" max="10" width="8.7109375" style="20" hidden="1" customWidth="1"/>
    <col min="11" max="11" width="9.00390625" style="20" hidden="1" customWidth="1"/>
    <col min="12" max="12" width="10.28125" style="38" customWidth="1"/>
    <col min="13" max="13" width="10.57421875" style="38" customWidth="1"/>
    <col min="14" max="14" width="13.28125" style="38" customWidth="1"/>
    <col min="15" max="15" width="9.7109375" style="79" customWidth="1"/>
    <col min="16" max="16" width="9.140625" style="20" customWidth="1"/>
    <col min="17" max="17" width="9.140625" style="21" customWidth="1"/>
    <col min="18" max="16384" width="9.140625" style="20" customWidth="1"/>
  </cols>
  <sheetData>
    <row r="1" spans="1:15" s="56" customFormat="1" ht="26.25" customHeight="1">
      <c r="A1" s="98"/>
      <c r="B1" s="99" t="s">
        <v>53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s="56" customFormat="1" ht="18.75" customHeight="1">
      <c r="A2" s="98"/>
      <c r="B2" s="99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56" customFormat="1" ht="18.75" customHeight="1" thickBot="1">
      <c r="A3" s="9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29" s="49" customFormat="1" ht="19.5" customHeight="1">
      <c r="A4" s="98"/>
      <c r="B4" s="95" t="s">
        <v>23</v>
      </c>
      <c r="C4" s="89">
        <v>2006</v>
      </c>
      <c r="D4" s="90"/>
      <c r="E4" s="91"/>
      <c r="F4" s="89">
        <v>2007</v>
      </c>
      <c r="G4" s="90"/>
      <c r="H4" s="91"/>
      <c r="I4" s="100"/>
      <c r="J4" s="90"/>
      <c r="K4" s="101"/>
      <c r="L4" s="105" t="s">
        <v>51</v>
      </c>
      <c r="M4" s="106"/>
      <c r="N4" s="107"/>
      <c r="O4" s="95" t="s">
        <v>28</v>
      </c>
      <c r="V4" s="50"/>
      <c r="AC4" s="20"/>
    </row>
    <row r="5" spans="1:15" s="38" customFormat="1" ht="15" customHeight="1">
      <c r="A5" s="98"/>
      <c r="B5" s="96"/>
      <c r="C5" s="92"/>
      <c r="D5" s="93"/>
      <c r="E5" s="94"/>
      <c r="F5" s="92"/>
      <c r="G5" s="93"/>
      <c r="H5" s="94"/>
      <c r="I5" s="102" t="s">
        <v>18</v>
      </c>
      <c r="J5" s="103"/>
      <c r="K5" s="104"/>
      <c r="L5" s="108" t="s">
        <v>52</v>
      </c>
      <c r="M5" s="109"/>
      <c r="N5" s="110"/>
      <c r="O5" s="96"/>
    </row>
    <row r="6" spans="1:15" s="38" customFormat="1" ht="15" customHeight="1">
      <c r="A6" s="98"/>
      <c r="B6" s="96"/>
      <c r="C6" s="33" t="s">
        <v>46</v>
      </c>
      <c r="D6" s="32" t="s">
        <v>47</v>
      </c>
      <c r="E6" s="34" t="s">
        <v>48</v>
      </c>
      <c r="F6" s="33" t="s">
        <v>46</v>
      </c>
      <c r="G6" s="32" t="s">
        <v>47</v>
      </c>
      <c r="H6" s="34" t="s">
        <v>48</v>
      </c>
      <c r="I6" s="51"/>
      <c r="J6" s="32"/>
      <c r="K6" s="52"/>
      <c r="L6" s="33" t="s">
        <v>46</v>
      </c>
      <c r="M6" s="32" t="s">
        <v>47</v>
      </c>
      <c r="N6" s="34" t="s">
        <v>48</v>
      </c>
      <c r="O6" s="96"/>
    </row>
    <row r="7" spans="1:17" ht="19.5" customHeight="1" thickBot="1">
      <c r="A7" s="98"/>
      <c r="B7" s="97"/>
      <c r="C7" s="35" t="s">
        <v>44</v>
      </c>
      <c r="D7" s="36" t="s">
        <v>45</v>
      </c>
      <c r="E7" s="37" t="s">
        <v>27</v>
      </c>
      <c r="F7" s="35" t="s">
        <v>44</v>
      </c>
      <c r="G7" s="36" t="s">
        <v>45</v>
      </c>
      <c r="H7" s="37" t="s">
        <v>27</v>
      </c>
      <c r="I7" s="53" t="s">
        <v>8</v>
      </c>
      <c r="J7" s="54" t="s">
        <v>9</v>
      </c>
      <c r="K7" s="55" t="s">
        <v>10</v>
      </c>
      <c r="L7" s="35" t="s">
        <v>44</v>
      </c>
      <c r="M7" s="36" t="s">
        <v>45</v>
      </c>
      <c r="N7" s="37" t="s">
        <v>27</v>
      </c>
      <c r="O7" s="97"/>
      <c r="Q7" s="20"/>
    </row>
    <row r="8" spans="1:17" ht="21.75" customHeight="1">
      <c r="A8" s="98"/>
      <c r="B8" s="57" t="s">
        <v>24</v>
      </c>
      <c r="C8" s="39">
        <v>5218</v>
      </c>
      <c r="D8" s="25">
        <v>189</v>
      </c>
      <c r="E8" s="40">
        <f>SUM(C8:D8)</f>
        <v>5407</v>
      </c>
      <c r="F8" s="39">
        <f>'[1]Sheet1'!$B$97</f>
        <v>4465</v>
      </c>
      <c r="G8" s="25">
        <f>'[1]Sheet1'!$B$68</f>
        <v>122</v>
      </c>
      <c r="H8" s="40">
        <f aca="true" t="shared" si="0" ref="H8:H14">SUM(F8:G8)</f>
        <v>4587</v>
      </c>
      <c r="I8" s="58">
        <v>1143</v>
      </c>
      <c r="J8" s="59">
        <v>1261</v>
      </c>
      <c r="K8" s="60">
        <f>SUM(I8:J8)</f>
        <v>2404</v>
      </c>
      <c r="L8" s="43">
        <f aca="true" t="shared" si="1" ref="L8:N11">(F8-C8)/C8</f>
        <v>-0.14430816404752778</v>
      </c>
      <c r="M8" s="26">
        <f t="shared" si="1"/>
        <v>-0.3544973544973545</v>
      </c>
      <c r="N8" s="44">
        <f t="shared" si="1"/>
        <v>-0.15165526169779914</v>
      </c>
      <c r="O8" s="29" t="s">
        <v>11</v>
      </c>
      <c r="Q8" s="20"/>
    </row>
    <row r="9" spans="1:17" ht="21.75" customHeight="1">
      <c r="A9" s="98"/>
      <c r="B9" s="61" t="s">
        <v>25</v>
      </c>
      <c r="C9" s="41">
        <v>5072</v>
      </c>
      <c r="D9" s="27">
        <v>109</v>
      </c>
      <c r="E9" s="42">
        <f>SUM(C9:D9)</f>
        <v>5181</v>
      </c>
      <c r="F9" s="41">
        <f>'[1]Sheet1'!$C$97</f>
        <v>5711</v>
      </c>
      <c r="G9" s="27">
        <f>'[1]Sheet1'!$C$68</f>
        <v>62</v>
      </c>
      <c r="H9" s="42">
        <f t="shared" si="0"/>
        <v>5773</v>
      </c>
      <c r="I9" s="62">
        <v>83</v>
      </c>
      <c r="J9" s="63">
        <v>0</v>
      </c>
      <c r="K9" s="64">
        <f>SUM(I9:J9)</f>
        <v>83</v>
      </c>
      <c r="L9" s="45">
        <f t="shared" si="1"/>
        <v>0.12598580441640378</v>
      </c>
      <c r="M9" s="28">
        <f t="shared" si="1"/>
        <v>-0.43119266055045874</v>
      </c>
      <c r="N9" s="46">
        <f t="shared" si="1"/>
        <v>0.11426365566492955</v>
      </c>
      <c r="O9" s="30" t="s">
        <v>12</v>
      </c>
      <c r="Q9" s="20"/>
    </row>
    <row r="10" spans="1:17" ht="21.75" customHeight="1">
      <c r="A10" s="98"/>
      <c r="B10" s="61" t="s">
        <v>26</v>
      </c>
      <c r="C10" s="41">
        <v>10287</v>
      </c>
      <c r="D10" s="27">
        <v>472</v>
      </c>
      <c r="E10" s="42">
        <f>SUM(C10:D10)</f>
        <v>10759</v>
      </c>
      <c r="F10" s="41">
        <f>'[1]Sheet1'!$D$97</f>
        <v>4664</v>
      </c>
      <c r="G10" s="27">
        <f>'[1]Sheet1'!$D$68</f>
        <v>122</v>
      </c>
      <c r="H10" s="42">
        <f t="shared" si="0"/>
        <v>4786</v>
      </c>
      <c r="I10" s="62">
        <v>413</v>
      </c>
      <c r="J10" s="63">
        <v>557</v>
      </c>
      <c r="K10" s="64">
        <f>SUM(I10:J10)</f>
        <v>970</v>
      </c>
      <c r="L10" s="45">
        <f t="shared" si="1"/>
        <v>-0.5466122290269272</v>
      </c>
      <c r="M10" s="28">
        <f t="shared" si="1"/>
        <v>-0.7415254237288136</v>
      </c>
      <c r="N10" s="46">
        <f t="shared" si="1"/>
        <v>-0.5551631192490009</v>
      </c>
      <c r="O10" s="30" t="s">
        <v>13</v>
      </c>
      <c r="Q10" s="20"/>
    </row>
    <row r="11" spans="1:17" ht="21.75" customHeight="1">
      <c r="A11" s="98"/>
      <c r="B11" s="61" t="s">
        <v>29</v>
      </c>
      <c r="C11" s="41">
        <v>15800</v>
      </c>
      <c r="D11" s="27">
        <v>797</v>
      </c>
      <c r="E11" s="42">
        <f>SUM(C11:D11)</f>
        <v>16597</v>
      </c>
      <c r="F11" s="41">
        <f>'[1]Sheet1'!$E$97</f>
        <v>15153</v>
      </c>
      <c r="G11" s="27">
        <f>'[1]Sheet1'!$E$68</f>
        <v>710</v>
      </c>
      <c r="H11" s="42">
        <f>SUM(F11:G11)</f>
        <v>15863</v>
      </c>
      <c r="I11" s="62"/>
      <c r="J11" s="63"/>
      <c r="K11" s="64">
        <f>SUM(I11:J11)</f>
        <v>0</v>
      </c>
      <c r="L11" s="45">
        <f t="shared" si="1"/>
        <v>-0.040949367088607594</v>
      </c>
      <c r="M11" s="28">
        <f t="shared" si="1"/>
        <v>-0.10915934755332497</v>
      </c>
      <c r="N11" s="46">
        <f t="shared" si="1"/>
        <v>-0.04422485991444237</v>
      </c>
      <c r="O11" s="30" t="s">
        <v>14</v>
      </c>
      <c r="Q11" s="20"/>
    </row>
    <row r="12" spans="1:17" ht="21.75" customHeight="1">
      <c r="A12" s="98"/>
      <c r="B12" s="61" t="s">
        <v>31</v>
      </c>
      <c r="C12" s="41">
        <v>9148</v>
      </c>
      <c r="D12" s="27">
        <v>640</v>
      </c>
      <c r="E12" s="42">
        <f aca="true" t="shared" si="2" ref="E12:E19">SUM(C12:D12)</f>
        <v>9788</v>
      </c>
      <c r="F12" s="41">
        <f>'[1]Sheet1'!$F$97</f>
        <v>9558</v>
      </c>
      <c r="G12" s="27">
        <f>'[1]Sheet1'!$F$68</f>
        <v>126</v>
      </c>
      <c r="H12" s="42">
        <f t="shared" si="0"/>
        <v>9684</v>
      </c>
      <c r="I12" s="65"/>
      <c r="J12" s="66"/>
      <c r="K12" s="67"/>
      <c r="L12" s="45">
        <f aca="true" t="shared" si="3" ref="L12:L19">(F12-C12)/C12</f>
        <v>0.04481853957149104</v>
      </c>
      <c r="M12" s="28">
        <f aca="true" t="shared" si="4" ref="M12:M19">(G12-D12)/D12</f>
        <v>-0.803125</v>
      </c>
      <c r="N12" s="46">
        <f aca="true" t="shared" si="5" ref="N12:N19">(H12-E12)/E12</f>
        <v>-0.010625255414793625</v>
      </c>
      <c r="O12" s="30" t="s">
        <v>15</v>
      </c>
      <c r="Q12" s="20"/>
    </row>
    <row r="13" spans="1:17" ht="21.75" customHeight="1">
      <c r="A13" s="98"/>
      <c r="B13" s="61" t="s">
        <v>32</v>
      </c>
      <c r="C13" s="41">
        <v>4769</v>
      </c>
      <c r="D13" s="27">
        <v>187</v>
      </c>
      <c r="E13" s="42">
        <f t="shared" si="2"/>
        <v>4956</v>
      </c>
      <c r="F13" s="41">
        <f>'[1]Sheet1'!$G$97</f>
        <v>6127</v>
      </c>
      <c r="G13" s="27">
        <f>'[1]Sheet1'!$G$68</f>
        <v>466</v>
      </c>
      <c r="H13" s="42">
        <f t="shared" si="0"/>
        <v>6593</v>
      </c>
      <c r="I13" s="65"/>
      <c r="J13" s="66"/>
      <c r="K13" s="67"/>
      <c r="L13" s="45">
        <f t="shared" si="3"/>
        <v>0.2847557139861606</v>
      </c>
      <c r="M13" s="28">
        <f t="shared" si="4"/>
        <v>1.4919786096256684</v>
      </c>
      <c r="N13" s="46">
        <f t="shared" si="5"/>
        <v>0.33030669895076675</v>
      </c>
      <c r="O13" s="30" t="s">
        <v>16</v>
      </c>
      <c r="Q13" s="20"/>
    </row>
    <row r="14" spans="1:17" ht="21.75" customHeight="1">
      <c r="A14" s="98"/>
      <c r="B14" s="61" t="s">
        <v>33</v>
      </c>
      <c r="C14" s="41">
        <v>3049</v>
      </c>
      <c r="D14" s="27">
        <v>392</v>
      </c>
      <c r="E14" s="42">
        <f t="shared" si="2"/>
        <v>3441</v>
      </c>
      <c r="F14" s="41">
        <f>'[1]Sheet1'!$H$97</f>
        <v>4373</v>
      </c>
      <c r="G14" s="27">
        <f>'[1]Sheet1'!$H$68</f>
        <v>176</v>
      </c>
      <c r="H14" s="42">
        <f t="shared" si="0"/>
        <v>4549</v>
      </c>
      <c r="I14" s="65"/>
      <c r="J14" s="66"/>
      <c r="K14" s="67"/>
      <c r="L14" s="45">
        <f t="shared" si="3"/>
        <v>0.43424073466710394</v>
      </c>
      <c r="M14" s="28">
        <f t="shared" si="4"/>
        <v>-0.5510204081632653</v>
      </c>
      <c r="N14" s="46">
        <f t="shared" si="5"/>
        <v>0.3219994187736123</v>
      </c>
      <c r="O14" s="30" t="s">
        <v>17</v>
      </c>
      <c r="Q14" s="20"/>
    </row>
    <row r="15" spans="1:17" ht="21.75" customHeight="1">
      <c r="A15" s="98"/>
      <c r="B15" s="61" t="s">
        <v>34</v>
      </c>
      <c r="C15" s="41">
        <v>4016</v>
      </c>
      <c r="D15" s="27">
        <v>216</v>
      </c>
      <c r="E15" s="42">
        <f t="shared" si="2"/>
        <v>4232</v>
      </c>
      <c r="F15" s="41">
        <f>'[1]Sheet1'!$I$97</f>
        <v>8027</v>
      </c>
      <c r="G15" s="27">
        <f>'[1]Sheet1'!$I$68</f>
        <v>350</v>
      </c>
      <c r="H15" s="42">
        <f aca="true" t="shared" si="6" ref="H15:H20">SUM(F15:G15)</f>
        <v>8377</v>
      </c>
      <c r="I15" s="65"/>
      <c r="J15" s="66"/>
      <c r="K15" s="67"/>
      <c r="L15" s="45">
        <f t="shared" si="3"/>
        <v>0.9987549800796812</v>
      </c>
      <c r="M15" s="28">
        <f t="shared" si="4"/>
        <v>0.6203703703703703</v>
      </c>
      <c r="N15" s="46">
        <f t="shared" si="5"/>
        <v>0.9794423440453687</v>
      </c>
      <c r="O15" s="30" t="s">
        <v>39</v>
      </c>
      <c r="Q15" s="20"/>
    </row>
    <row r="16" spans="1:17" ht="21.75" customHeight="1">
      <c r="A16" s="98"/>
      <c r="B16" s="61" t="s">
        <v>35</v>
      </c>
      <c r="C16" s="41">
        <v>4091</v>
      </c>
      <c r="D16" s="27">
        <v>208</v>
      </c>
      <c r="E16" s="42">
        <f t="shared" si="2"/>
        <v>4299</v>
      </c>
      <c r="F16" s="41">
        <f>'[1]Sheet1'!$J$97</f>
        <v>8933</v>
      </c>
      <c r="G16" s="27">
        <f>'[1]Sheet1'!$J$68</f>
        <v>58</v>
      </c>
      <c r="H16" s="42">
        <f t="shared" si="6"/>
        <v>8991</v>
      </c>
      <c r="I16" s="68"/>
      <c r="J16" s="69"/>
      <c r="K16" s="70"/>
      <c r="L16" s="45">
        <f t="shared" si="3"/>
        <v>1.1835736983622587</v>
      </c>
      <c r="M16" s="28">
        <f t="shared" si="4"/>
        <v>-0.7211538461538461</v>
      </c>
      <c r="N16" s="46">
        <f t="shared" si="5"/>
        <v>1.0914166085136079</v>
      </c>
      <c r="O16" s="30" t="s">
        <v>40</v>
      </c>
      <c r="Q16" s="20"/>
    </row>
    <row r="17" spans="1:17" ht="21.75" customHeight="1">
      <c r="A17" s="98"/>
      <c r="B17" s="61" t="s">
        <v>36</v>
      </c>
      <c r="C17" s="41">
        <v>7005</v>
      </c>
      <c r="D17" s="27">
        <v>108</v>
      </c>
      <c r="E17" s="42">
        <f t="shared" si="2"/>
        <v>7113</v>
      </c>
      <c r="F17" s="41">
        <f>'[1]Sheet1'!$K$97</f>
        <v>4934</v>
      </c>
      <c r="G17" s="27">
        <f>'[1]Sheet1'!$K$68</f>
        <v>110</v>
      </c>
      <c r="H17" s="42">
        <f t="shared" si="6"/>
        <v>5044</v>
      </c>
      <c r="I17" s="65"/>
      <c r="J17" s="66"/>
      <c r="K17" s="67"/>
      <c r="L17" s="45">
        <f>(F17-C17)/C17</f>
        <v>-0.29564596716630975</v>
      </c>
      <c r="M17" s="28">
        <f>(G17-D17)/D17</f>
        <v>0.018518518518518517</v>
      </c>
      <c r="N17" s="46">
        <f t="shared" si="5"/>
        <v>-0.29087586109939545</v>
      </c>
      <c r="O17" s="30" t="s">
        <v>41</v>
      </c>
      <c r="Q17" s="20"/>
    </row>
    <row r="18" spans="1:17" ht="21.75" customHeight="1">
      <c r="A18" s="98"/>
      <c r="B18" s="61" t="s">
        <v>37</v>
      </c>
      <c r="C18" s="41">
        <v>7548</v>
      </c>
      <c r="D18" s="27">
        <v>313</v>
      </c>
      <c r="E18" s="42">
        <f t="shared" si="2"/>
        <v>7861</v>
      </c>
      <c r="F18" s="41">
        <f>'[1]Sheet1'!$L$97</f>
        <v>15812</v>
      </c>
      <c r="G18" s="27">
        <f>'[1]Sheet1'!$L$68</f>
        <v>409</v>
      </c>
      <c r="H18" s="42">
        <f t="shared" si="6"/>
        <v>16221</v>
      </c>
      <c r="I18" s="71"/>
      <c r="J18" s="72"/>
      <c r="K18" s="73"/>
      <c r="L18" s="45">
        <f t="shared" si="3"/>
        <v>1.0948595654478008</v>
      </c>
      <c r="M18" s="28">
        <f t="shared" si="4"/>
        <v>0.30670926517571884</v>
      </c>
      <c r="N18" s="46">
        <f t="shared" si="5"/>
        <v>1.0634779290166645</v>
      </c>
      <c r="O18" s="30" t="s">
        <v>42</v>
      </c>
      <c r="Q18" s="20"/>
    </row>
    <row r="19" spans="1:17" ht="21.75" customHeight="1" thickBot="1">
      <c r="A19" s="98"/>
      <c r="B19" s="61" t="s">
        <v>38</v>
      </c>
      <c r="C19" s="41">
        <v>6350</v>
      </c>
      <c r="D19" s="27">
        <v>139</v>
      </c>
      <c r="E19" s="42">
        <f t="shared" si="2"/>
        <v>6489</v>
      </c>
      <c r="F19" s="41">
        <f>'[1]Sheet1'!$M$97</f>
        <v>10273</v>
      </c>
      <c r="G19" s="27">
        <f>'[1]Sheet1'!$M$68</f>
        <v>398</v>
      </c>
      <c r="H19" s="42">
        <f t="shared" si="6"/>
        <v>10671</v>
      </c>
      <c r="I19" s="74"/>
      <c r="J19" s="75"/>
      <c r="K19" s="76"/>
      <c r="L19" s="45">
        <f t="shared" si="3"/>
        <v>0.6177952755905511</v>
      </c>
      <c r="M19" s="28">
        <f t="shared" si="4"/>
        <v>1.8633093525179856</v>
      </c>
      <c r="N19" s="46">
        <f t="shared" si="5"/>
        <v>0.6444752658344891</v>
      </c>
      <c r="O19" s="30" t="s">
        <v>43</v>
      </c>
      <c r="Q19" s="20"/>
    </row>
    <row r="20" spans="1:17" ht="22.5" customHeight="1" thickBot="1">
      <c r="A20" s="98"/>
      <c r="B20" s="77" t="s">
        <v>30</v>
      </c>
      <c r="C20" s="81">
        <f>SUM(C8:C19)</f>
        <v>82353</v>
      </c>
      <c r="D20" s="23">
        <f>SUM(D8:D19)</f>
        <v>3770</v>
      </c>
      <c r="E20" s="82">
        <f>SUM(C20:D20)</f>
        <v>86123</v>
      </c>
      <c r="F20" s="81">
        <f>SUM(F8:F19)</f>
        <v>98030</v>
      </c>
      <c r="G20" s="23">
        <f>SUM(G8:G19)</f>
        <v>3109</v>
      </c>
      <c r="H20" s="82">
        <f t="shared" si="6"/>
        <v>101139</v>
      </c>
      <c r="I20" s="23">
        <f>SUM(I8:I18)</f>
        <v>1639</v>
      </c>
      <c r="J20" s="23">
        <f>SUM(J8:J18)</f>
        <v>1818</v>
      </c>
      <c r="K20" s="23">
        <f>SUM(K8:K18)</f>
        <v>3457</v>
      </c>
      <c r="L20" s="47">
        <f>(F20-C20)/C20</f>
        <v>0.19036343545468895</v>
      </c>
      <c r="M20" s="24">
        <f>(G20-D20)/D20</f>
        <v>-0.1753315649867374</v>
      </c>
      <c r="N20" s="48">
        <f>(H20-E20)/E20</f>
        <v>0.17435528256098837</v>
      </c>
      <c r="O20" s="31" t="s">
        <v>27</v>
      </c>
      <c r="Q20" s="20"/>
    </row>
    <row r="21" spans="1:17" ht="12.75" customHeight="1">
      <c r="A21" s="98"/>
      <c r="B21" s="111" t="s">
        <v>49</v>
      </c>
      <c r="C21" s="111"/>
      <c r="D21" s="111"/>
      <c r="M21" s="112" t="s">
        <v>50</v>
      </c>
      <c r="N21" s="112"/>
      <c r="O21" s="112"/>
      <c r="Q21" s="80"/>
    </row>
    <row r="22" spans="1:15" ht="12.75">
      <c r="A22" s="98"/>
      <c r="O22" s="49"/>
    </row>
    <row r="23" spans="1:15" ht="12.75">
      <c r="A23" s="98"/>
      <c r="O23" s="49"/>
    </row>
    <row r="24" spans="1:15" ht="12.75">
      <c r="A24" s="98"/>
      <c r="O24" s="49"/>
    </row>
    <row r="25" spans="1:15" ht="12.75">
      <c r="A25" s="98"/>
      <c r="O25" s="49"/>
    </row>
    <row r="26" spans="1:15" ht="12.75">
      <c r="A26" s="98"/>
      <c r="O26" s="49"/>
    </row>
    <row r="27" spans="1:15" ht="12.75">
      <c r="A27" s="98"/>
      <c r="O27" s="49"/>
    </row>
    <row r="28" spans="1:15" ht="12.75">
      <c r="A28" s="98"/>
      <c r="O28" s="49"/>
    </row>
    <row r="29" spans="1:15" ht="12.75">
      <c r="A29" s="98"/>
      <c r="O29" s="49"/>
    </row>
    <row r="30" spans="1:15" ht="12.75">
      <c r="A30" s="98"/>
      <c r="O30" s="49"/>
    </row>
    <row r="31" ht="12.75">
      <c r="A31" s="98"/>
    </row>
    <row r="32" ht="12.75">
      <c r="A32" s="98"/>
    </row>
  </sheetData>
  <sheetProtection formatCells="0" formatColumns="0" formatRows="0" insertColumns="0" insertRows="0" insertHyperlinks="0" deleteColumns="0" deleteRows="0" sort="0" autoFilter="0" pivotTables="0"/>
  <mergeCells count="13">
    <mergeCell ref="L5:N5"/>
    <mergeCell ref="B21:D21"/>
    <mergeCell ref="M21:O21"/>
    <mergeCell ref="F4:H5"/>
    <mergeCell ref="O4:O7"/>
    <mergeCell ref="C4:E5"/>
    <mergeCell ref="A1:A32"/>
    <mergeCell ref="B1:O1"/>
    <mergeCell ref="B2:O2"/>
    <mergeCell ref="B4:B7"/>
    <mergeCell ref="I4:K4"/>
    <mergeCell ref="I5:K5"/>
    <mergeCell ref="L4:N4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2008-03-12T11:26:21Z</cp:lastPrinted>
  <dcterms:created xsi:type="dcterms:W3CDTF">2003-07-07T10:02:20Z</dcterms:created>
  <dcterms:modified xsi:type="dcterms:W3CDTF">2008-03-25T07:50:45Z</dcterms:modified>
  <cp:category/>
  <cp:version/>
  <cp:contentType/>
  <cp:contentStatus/>
</cp:coreProperties>
</file>