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32760" windowWidth="10170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'Sheet2'!$A$1:$K$111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<sst xmlns="http://schemas.openxmlformats.org/spreadsheetml/2006/main" count="690" uniqueCount="336">
  <si>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</si>
  <si>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</si>
  <si>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</si>
  <si>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</si>
  <si>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</si>
  <si>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</si>
  <si>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</si>
  <si>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</si>
  <si>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</si>
  <si>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</si>
  <si>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</si>
  <si>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</si>
  <si>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</si>
  <si>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</si>
  <si>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</si>
  <si>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</si>
  <si>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</si>
  <si>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</si>
  <si>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</si>
  <si>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</si>
  <si>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</si>
  <si>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</si>
  <si>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</si>
  <si>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</si>
  <si>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</si>
  <si>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</si>
  <si>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</si>
  <si>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</si>
  <si>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</si>
  <si>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</si>
  <si>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</si>
  <si>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</si>
  <si>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</si>
  <si>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</si>
  <si>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</si>
  <si>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</si>
  <si>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</si>
  <si>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</si>
  <si>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</si>
  <si>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</si>
  <si>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</si>
  <si>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</si>
  <si>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</si>
  <si>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</si>
  <si>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</si>
  <si>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</si>
  <si>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</si>
  <si>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</si>
  <si>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</si>
  <si>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</si>
  <si>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</si>
  <si>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</si>
  <si>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</si>
  <si>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</si>
  <si>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</si>
  <si>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</si>
  <si>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</si>
  <si>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</si>
  <si>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</si>
  <si>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</si>
  <si>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</si>
  <si>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</si>
  <si>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</si>
  <si>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</si>
  <si>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</si>
  <si>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</si>
  <si>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</si>
  <si>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</si>
  <si>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</si>
  <si>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</si>
  <si>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</si>
  <si>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</si>
  <si>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</si>
  <si>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</si>
  <si>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</si>
  <si>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</si>
  <si>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</si>
  <si>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</si>
  <si>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</si>
  <si>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</si>
  <si>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</si>
  <si>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</si>
  <si>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</si>
  <si>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</si>
  <si>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</si>
  <si>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</si>
  <si>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</si>
  <si>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</si>
  <si>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</si>
  <si>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</si>
  <si>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</si>
  <si>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</si>
  <si>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</si>
  <si>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</si>
  <si>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</si>
  <si>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</si>
  <si>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</si>
  <si>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</si>
  <si>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</si>
  <si>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</si>
  <si>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</si>
  <si>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</si>
  <si>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</si>
  <si>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</si>
  <si>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</si>
  <si>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</si>
  <si>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</si>
  <si>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</si>
  <si>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</si>
  <si>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</si>
  <si>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</si>
  <si>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</si>
  <si>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</si>
  <si>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</si>
  <si>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</si>
  <si>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</si>
  <si>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</si>
  <si>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</si>
  <si>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</si>
  <si>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</si>
  <si>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</si>
  <si>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</si>
  <si>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</si>
  <si>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</si>
  <si>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</si>
  <si>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</si>
  <si>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</si>
  <si>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</si>
  <si>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</si>
  <si>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</si>
  <si>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</si>
  <si>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</si>
  <si>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</si>
  <si>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</si>
  <si>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</si>
  <si>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</si>
  <si>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</si>
  <si>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</si>
  <si>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</si>
  <si>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</si>
  <si>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</si>
  <si>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</si>
  <si>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</si>
  <si>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</si>
  <si>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</si>
  <si>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</si>
  <si>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</si>
  <si>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</si>
  <si>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</si>
  <si>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</si>
  <si>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</si>
  <si>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</si>
  <si>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</si>
  <si>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</si>
  <si>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</si>
  <si>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</si>
  <si>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</si>
  <si>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</si>
  <si>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</si>
  <si>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</si>
  <si>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</si>
  <si>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</si>
  <si>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</si>
  <si>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</si>
  <si>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</si>
  <si>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</si>
  <si>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</si>
  <si>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</si>
  <si>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</si>
  <si>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</si>
  <si>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</si>
  <si>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</si>
  <si>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</si>
  <si>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</si>
  <si>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</si>
  <si>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</si>
  <si>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</si>
  <si>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</si>
  <si>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</si>
  <si>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</si>
  <si>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</si>
  <si>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</si>
  <si>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</si>
  <si>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</si>
  <si>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</si>
  <si>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</si>
  <si>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</si>
  <si>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</si>
  <si>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</si>
  <si>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</si>
  <si>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</si>
  <si>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</si>
  <si>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</si>
  <si>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</si>
  <si>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</si>
  <si>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</si>
  <si>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</si>
  <si>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</si>
  <si>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</si>
  <si>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</si>
  <si>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</si>
  <si>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</si>
  <si>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</si>
  <si>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</si>
  <si>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</si>
  <si>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</si>
  <si>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</si>
  <si>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</si>
  <si>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</si>
  <si>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</si>
  <si>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</si>
  <si>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</si>
  <si>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</si>
  <si>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</si>
  <si>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</si>
  <si>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</si>
  <si>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</si>
  <si>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</si>
  <si>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</si>
  <si>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</si>
  <si>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</si>
  <si>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</si>
  <si>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</si>
  <si>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</si>
  <si>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</si>
  <si>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</si>
  <si>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</si>
  <si>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</si>
  <si>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</si>
  <si>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</si>
  <si>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</si>
  <si>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</si>
  <si>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</si>
  <si>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</si>
  <si>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</si>
  <si>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</si>
  <si>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</si>
  <si>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</si>
  <si>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</si>
  <si>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</si>
  <si>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</si>
  <si>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</si>
  <si>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</si>
  <si>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</si>
  <si>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</si>
  <si>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</si>
  <si>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</si>
  <si>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</si>
  <si>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</si>
  <si>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</si>
  <si>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</si>
  <si>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</si>
  <si>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</si>
  <si>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</si>
  <si>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</si>
  <si>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</si>
  <si>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</si>
  <si>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</si>
  <si>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</si>
  <si>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</si>
  <si>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</si>
  <si>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</si>
  <si>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</si>
  <si>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</si>
  <si>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</si>
  <si>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</si>
  <si>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</si>
  <si>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</si>
  <si>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</si>
  <si>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</si>
  <si>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</si>
  <si>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</si>
  <si>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</si>
  <si>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</si>
  <si>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</si>
  <si>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</si>
  <si>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</si>
  <si>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</si>
  <si>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</si>
  <si>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</si>
  <si>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</si>
  <si>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</si>
  <si>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</si>
  <si>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</si>
  <si>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</si>
  <si>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</si>
  <si>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</si>
  <si>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</si>
  <si>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</si>
  <si>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</si>
  <si>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</si>
  <si>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</si>
  <si>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</si>
  <si>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</si>
  <si>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</si>
  <si>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</si>
  <si>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</si>
  <si>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</si>
  <si>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</si>
  <si>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</si>
  <si>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</si>
  <si>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</si>
  <si>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</si>
  <si>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</si>
  <si>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</si>
  <si>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</si>
  <si>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</si>
  <si>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</si>
  <si>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</si>
  <si>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</si>
  <si>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</si>
  <si>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</si>
  <si>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</si>
  <si>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</si>
  <si>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</si>
  <si>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</si>
  <si>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</si>
  <si>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</si>
  <si>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</si>
  <si>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</si>
  <si>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</si>
  <si>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</si>
  <si>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</si>
  <si>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</si>
  <si>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</si>
  <si>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</si>
  <si>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</si>
  <si>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</si>
  <si>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</si>
  <si>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</si>
  <si>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2016   -2017</t>
  </si>
  <si>
    <t>نسبة التغير% 17/16  Relative Change%</t>
  </si>
  <si>
    <t>البيانات 2016 حسب مسح 2010 وبيانات 2017 حسب مسح 2016</t>
  </si>
  <si>
    <t>نسبة التغير%   Relative Change%</t>
  </si>
  <si>
    <t>جدول 2.2 عدد سياح المبيت وزوار اليوم الواحد حسب الجنسية خلال   2021   -2022</t>
  </si>
  <si>
    <t>Table 2.2Tourist  Overnight and Same Day Visitors By Nationality during   2021-2022*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</si>
</sst>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thickBot="1">
      <c r="A2" s="114" t="s">
        <v>0</v>
      </c>
      <c r="B2" s="111">
        <v>2011</v>
      </c>
      <c r="C2" s="112"/>
      <c r="D2" s="113"/>
      <c r="E2" s="111">
        <v>2012</v>
      </c>
      <c r="F2" s="112"/>
      <c r="G2" s="113"/>
      <c r="H2" s="116" t="s">
        <v>206</v>
      </c>
      <c r="I2" s="117"/>
      <c r="J2" s="117"/>
    </row>
    <row r="3" spans="1:10" ht="16.5" thickBot="1">
      <c r="A3" s="115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">
      <selection activeCell="U12" sqref="U12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11.421875" style="48" customWidth="1"/>
    <col min="9" max="9" width="13.00390625" style="48" customWidth="1"/>
    <col min="10" max="10" width="12.42187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29" t="s">
        <v>334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64"/>
    </row>
    <row r="2" spans="1:11" ht="16.5" thickBot="1">
      <c r="A2" s="118" t="s">
        <v>335</v>
      </c>
      <c r="B2" s="118"/>
      <c r="C2" s="118"/>
      <c r="D2" s="118"/>
      <c r="E2" s="118"/>
      <c r="F2" s="118"/>
      <c r="G2" s="118"/>
      <c r="H2" s="118"/>
      <c r="I2" s="118"/>
      <c r="J2" s="118"/>
      <c r="K2" s="49"/>
    </row>
    <row r="3" spans="1:11" ht="23.25" customHeight="1">
      <c r="A3" s="123" t="s">
        <v>322</v>
      </c>
      <c r="B3" s="119">
        <v>2021</v>
      </c>
      <c r="C3" s="120"/>
      <c r="D3" s="121"/>
      <c r="E3" s="122">
        <v>2022</v>
      </c>
      <c r="F3" s="120"/>
      <c r="G3" s="121"/>
      <c r="H3" s="130" t="s">
        <v>333</v>
      </c>
      <c r="I3" s="131"/>
      <c r="J3" s="132"/>
      <c r="K3" s="126" t="s">
        <v>213</v>
      </c>
    </row>
    <row r="4" spans="1:12" ht="31.5">
      <c r="A4" s="124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27"/>
      <c r="L4" s="48"/>
    </row>
    <row r="5" spans="1:12" ht="26.25" thickBot="1">
      <c r="A5" s="125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28"/>
      <c r="L5" s="48"/>
    </row>
    <row r="6" spans="1:12" ht="15.75">
      <c r="A6" s="95" t="s">
        <v>88</v>
      </c>
      <c r="B6" s="71">
        <v>1400.4371424332855</v>
      </c>
      <c r="C6" s="66">
        <v>143.75344452456608</v>
      </c>
      <c r="D6" s="67">
        <f>SUM(B6:C6)</f>
        <v>1544.1905869578516</v>
      </c>
      <c r="E6" s="65">
        <v>5170.080368682175</v>
      </c>
      <c r="F6" s="66">
        <v>596.0599647413185</v>
      </c>
      <c r="G6" s="67">
        <f>SUM(E6:F6)</f>
        <v>5766.140333423493</v>
      </c>
      <c r="H6" s="51">
        <f>(E6-B6)/B6*100</f>
        <v>269.176181638475</v>
      </c>
      <c r="I6" s="51">
        <f>(F6-C6)/C6*100</f>
        <v>314.6404746770834</v>
      </c>
      <c r="J6" s="52">
        <f aca="true" t="shared" si="0" ref="J6:J37">(G6-D6)/D6*100</f>
        <v>273.408592315223</v>
      </c>
      <c r="K6" s="53" t="s">
        <v>214</v>
      </c>
      <c r="L6" s="48"/>
    </row>
    <row r="7" spans="1:12" ht="15.75">
      <c r="A7" s="95" t="s">
        <v>80</v>
      </c>
      <c r="B7" s="71">
        <v>3250.814767604247</v>
      </c>
      <c r="C7" s="66">
        <v>26.185232395752298</v>
      </c>
      <c r="D7" s="67">
        <f>SUM(B7:C7)</f>
        <v>3276.9999999999995</v>
      </c>
      <c r="E7" s="65">
        <v>6837.0383998950265</v>
      </c>
      <c r="F7" s="66">
        <v>74.96160010497408</v>
      </c>
      <c r="G7" s="67">
        <f>SUM(E7:F7)</f>
        <v>6912.000000000001</v>
      </c>
      <c r="H7" s="54">
        <f aca="true" t="shared" si="1" ref="H7:H37">(E7-B7)/B7*100</f>
        <v>110.3176861391496</v>
      </c>
      <c r="I7" s="51">
        <f>(F7-C7)/C7*100</f>
        <v>186.27433574786286</v>
      </c>
      <c r="J7" s="52">
        <f t="shared" si="0"/>
        <v>110.92462618248405</v>
      </c>
      <c r="K7" s="53" t="s">
        <v>215</v>
      </c>
      <c r="L7" s="48"/>
    </row>
    <row r="8" spans="1:12" ht="15.75">
      <c r="A8" s="95" t="s">
        <v>107</v>
      </c>
      <c r="B8" s="71">
        <v>453.45187497484886</v>
      </c>
      <c r="C8" s="66">
        <v>38.45543264780493</v>
      </c>
      <c r="D8" s="67">
        <f>SUM(B8:C8)</f>
        <v>491.9073076226538</v>
      </c>
      <c r="E8" s="65">
        <v>1244.0139013133173</v>
      </c>
      <c r="F8" s="66">
        <v>152.38900961331063</v>
      </c>
      <c r="G8" s="67">
        <f>SUM(E8:F8)</f>
        <v>1396.402910926628</v>
      </c>
      <c r="H8" s="54">
        <f t="shared" si="1"/>
        <v>174.3430934941702</v>
      </c>
      <c r="I8" s="51">
        <f>(F8-C8)/C8*100</f>
        <v>296.2743340036485</v>
      </c>
      <c r="J8" s="52">
        <f t="shared" si="0"/>
        <v>183.8752117091581</v>
      </c>
      <c r="K8" s="53" t="s">
        <v>216</v>
      </c>
      <c r="L8" s="48"/>
    </row>
    <row r="9" spans="1:12" ht="15.75">
      <c r="A9" s="95" t="s">
        <v>118</v>
      </c>
      <c r="B9" s="71">
        <v>3886.374415837375</v>
      </c>
      <c r="C9" s="66">
        <v>5.625584162624419</v>
      </c>
      <c r="D9" s="67">
        <f>SUM(B9:C9)</f>
        <v>3891.9999999999995</v>
      </c>
      <c r="E9" s="65">
        <v>5169.668937210025</v>
      </c>
      <c r="F9" s="66">
        <v>599.3310627899746</v>
      </c>
      <c r="G9" s="67">
        <f>SUM(E9:F9)</f>
        <v>5769</v>
      </c>
      <c r="H9" s="54">
        <f t="shared" si="1"/>
        <v>33.02035223737304</v>
      </c>
      <c r="I9" s="51">
        <f>(F9-C9)/C9*100</f>
        <v>10553.668054099075</v>
      </c>
      <c r="J9" s="52">
        <f t="shared" si="0"/>
        <v>48.227132579650586</v>
      </c>
      <c r="K9" s="53" t="s">
        <v>217</v>
      </c>
      <c r="L9" s="48"/>
    </row>
    <row r="10" spans="1:12" ht="16.5" thickBot="1">
      <c r="A10" s="95" t="s">
        <v>201</v>
      </c>
      <c r="B10" s="71">
        <v>8721.416546148312</v>
      </c>
      <c r="C10" s="65">
        <v>537.7693424863198</v>
      </c>
      <c r="D10" s="67">
        <f>SUM(B10:C10)</f>
        <v>9259.18588863463</v>
      </c>
      <c r="E10" s="65">
        <v>7650.0339316801255</v>
      </c>
      <c r="F10" s="65">
        <v>1476.632232287837</v>
      </c>
      <c r="G10" s="67">
        <f>SUM(E10:F10)</f>
        <v>9126.666163967962</v>
      </c>
      <c r="H10" s="55">
        <f t="shared" si="1"/>
        <v>-12.284502280095163</v>
      </c>
      <c r="I10" s="56">
        <f aca="true" t="shared" si="2" ref="I10:I37">(F10-C10)/C10*100</f>
        <v>174.58468075937233</v>
      </c>
      <c r="J10" s="57">
        <f t="shared" si="0"/>
        <v>-1.4312243674612086</v>
      </c>
      <c r="K10" s="53" t="s">
        <v>218</v>
      </c>
      <c r="L10" s="48"/>
    </row>
    <row r="11" spans="1:12" ht="21" customHeight="1" thickBot="1">
      <c r="A11" s="98" t="s">
        <v>209</v>
      </c>
      <c r="B11" s="99">
        <v>17712.49474699807</v>
      </c>
      <c r="C11" s="99">
        <v>751.7890362170676</v>
      </c>
      <c r="D11" s="99">
        <f>SUM(D6:D10)</f>
        <v>18464.283783215134</v>
      </c>
      <c r="E11" s="100">
        <f>SUM(E6:E10)</f>
        <v>26070.83553878067</v>
      </c>
      <c r="F11" s="100">
        <f>SUM(F6:F10)</f>
        <v>2899.373869537415</v>
      </c>
      <c r="G11" s="100">
        <f>SUM(G6:G10)</f>
        <v>28970.209408318082</v>
      </c>
      <c r="H11" s="101">
        <f t="shared" si="1"/>
        <v>47.18895283341823</v>
      </c>
      <c r="I11" s="102">
        <f t="shared" si="2"/>
        <v>285.66322862684916</v>
      </c>
      <c r="J11" s="101">
        <f t="shared" si="0"/>
        <v>56.898636028619244</v>
      </c>
      <c r="K11" s="103" t="s">
        <v>219</v>
      </c>
      <c r="L11" s="48"/>
    </row>
    <row r="12" spans="1:12" ht="15.75">
      <c r="A12" s="95" t="s">
        <v>163</v>
      </c>
      <c r="B12" s="71">
        <v>45276.9040924573</v>
      </c>
      <c r="C12" s="66">
        <v>4225.184236282645</v>
      </c>
      <c r="D12" s="69">
        <f>SUM(B12:C12)</f>
        <v>49502.08832873994</v>
      </c>
      <c r="E12" s="72">
        <v>127823.54391798339</v>
      </c>
      <c r="F12" s="73">
        <v>32204.950631601052</v>
      </c>
      <c r="G12" s="67">
        <f>SUM(E12:F12)</f>
        <v>160028.49454958446</v>
      </c>
      <c r="H12" s="54">
        <f t="shared" si="1"/>
        <v>182.31511513455618</v>
      </c>
      <c r="I12" s="51">
        <f t="shared" si="2"/>
        <v>662.2141149502929</v>
      </c>
      <c r="J12" s="52">
        <f t="shared" si="0"/>
        <v>223.27624945203587</v>
      </c>
      <c r="K12" s="53" t="s">
        <v>220</v>
      </c>
      <c r="L12" s="48"/>
    </row>
    <row r="13" spans="1:11" s="89" customFormat="1" ht="15.75">
      <c r="A13" s="96" t="s">
        <v>164</v>
      </c>
      <c r="B13" s="71">
        <v>10313.725790898057</v>
      </c>
      <c r="C13" s="83">
        <v>340.8646801552464</v>
      </c>
      <c r="D13" s="90">
        <f aca="true" t="shared" si="3" ref="D13:D21">SUM(B13:C13)</f>
        <v>10654.590471053303</v>
      </c>
      <c r="E13" s="74">
        <v>28245.76702012422</v>
      </c>
      <c r="F13" s="73">
        <v>3120.5154338990455</v>
      </c>
      <c r="G13" s="84">
        <f aca="true" t="shared" si="4" ref="G13:G21">SUM(E13:F13)</f>
        <v>31366.28245402327</v>
      </c>
      <c r="H13" s="85">
        <f t="shared" si="1"/>
        <v>173.86579392144913</v>
      </c>
      <c r="I13" s="86">
        <f t="shared" si="2"/>
        <v>815.470453693768</v>
      </c>
      <c r="J13" s="87">
        <f t="shared" si="0"/>
        <v>194.3921921658095</v>
      </c>
      <c r="K13" s="88" t="s">
        <v>221</v>
      </c>
    </row>
    <row r="14" spans="1:12" ht="15.75">
      <c r="A14" s="95" t="s">
        <v>188</v>
      </c>
      <c r="B14" s="71">
        <v>238.95998171720802</v>
      </c>
      <c r="C14" s="66">
        <v>37.029169654803525</v>
      </c>
      <c r="D14" s="69">
        <f t="shared" si="3"/>
        <v>275.9891513720115</v>
      </c>
      <c r="E14" s="74">
        <v>2285.592219994313</v>
      </c>
      <c r="F14" s="73">
        <v>747.3414905486432</v>
      </c>
      <c r="G14" s="67">
        <f>SUM(E14:F14)</f>
        <v>3032.933710542956</v>
      </c>
      <c r="H14" s="54">
        <f t="shared" si="1"/>
        <v>856.4748890461279</v>
      </c>
      <c r="I14" s="51">
        <f t="shared" si="2"/>
        <v>1918.2507399317174</v>
      </c>
      <c r="J14" s="52">
        <f t="shared" si="0"/>
        <v>998.9322208737116</v>
      </c>
      <c r="K14" s="53" t="s">
        <v>222</v>
      </c>
      <c r="L14" s="48"/>
    </row>
    <row r="15" spans="1:12" ht="15.75">
      <c r="A15" s="95" t="s">
        <v>192</v>
      </c>
      <c r="B15" s="71">
        <v>1714.621428051915</v>
      </c>
      <c r="C15" s="66">
        <v>365.91748356779317</v>
      </c>
      <c r="D15" s="69">
        <f t="shared" si="3"/>
        <v>2080.5389116197084</v>
      </c>
      <c r="E15" s="74">
        <v>10471.770557041851</v>
      </c>
      <c r="F15" s="73">
        <v>2286.8986164096846</v>
      </c>
      <c r="G15" s="67">
        <f t="shared" si="4"/>
        <v>12758.669173451535</v>
      </c>
      <c r="H15" s="54">
        <f t="shared" si="1"/>
        <v>510.73368066672674</v>
      </c>
      <c r="I15" s="51">
        <f t="shared" si="2"/>
        <v>524.9765914740702</v>
      </c>
      <c r="J15" s="52">
        <f t="shared" si="0"/>
        <v>513.2386711055962</v>
      </c>
      <c r="K15" s="53" t="s">
        <v>223</v>
      </c>
      <c r="L15" s="48"/>
    </row>
    <row r="16" spans="1:12" ht="15.75">
      <c r="A16" s="95" t="s">
        <v>195</v>
      </c>
      <c r="B16" s="71">
        <v>239.59686514986927</v>
      </c>
      <c r="C16" s="66">
        <v>8.39781570119453</v>
      </c>
      <c r="D16" s="69">
        <f t="shared" si="3"/>
        <v>247.9946808510638</v>
      </c>
      <c r="E16" s="74">
        <v>1915.7353488535273</v>
      </c>
      <c r="F16" s="73">
        <v>347.2593319975357</v>
      </c>
      <c r="G16" s="67">
        <f t="shared" si="4"/>
        <v>2262.994680851063</v>
      </c>
      <c r="H16" s="54">
        <f t="shared" si="1"/>
        <v>699.5661160488154</v>
      </c>
      <c r="I16" s="51">
        <f t="shared" si="2"/>
        <v>4035.1149436173087</v>
      </c>
      <c r="J16" s="52">
        <f t="shared" si="0"/>
        <v>812.517427020998</v>
      </c>
      <c r="K16" s="53" t="s">
        <v>224</v>
      </c>
      <c r="L16" s="48"/>
    </row>
    <row r="17" spans="1:12" ht="15.75">
      <c r="A17" s="95" t="s">
        <v>196</v>
      </c>
      <c r="B17" s="71">
        <v>321.5202997915558</v>
      </c>
      <c r="C17" s="66">
        <v>11.294700208444196</v>
      </c>
      <c r="D17" s="69">
        <f>SUM(B17:C17)</f>
        <v>332.81499999999994</v>
      </c>
      <c r="E17" s="74">
        <v>589.7193686559658</v>
      </c>
      <c r="F17" s="73">
        <v>33.17452123573089</v>
      </c>
      <c r="G17" s="67">
        <f t="shared" si="4"/>
        <v>622.8938898916967</v>
      </c>
      <c r="H17" s="54">
        <f t="shared" si="1"/>
        <v>83.4159053217746</v>
      </c>
      <c r="I17" s="51">
        <f t="shared" si="2"/>
        <v>193.71758987395523</v>
      </c>
      <c r="J17" s="52">
        <f t="shared" si="0"/>
        <v>87.15919952276695</v>
      </c>
      <c r="K17" s="53" t="s">
        <v>225</v>
      </c>
      <c r="L17" s="48"/>
    </row>
    <row r="18" spans="1:12" ht="15.75">
      <c r="A18" s="95" t="s">
        <v>197</v>
      </c>
      <c r="B18" s="71">
        <v>394.44185740953685</v>
      </c>
      <c r="C18" s="66">
        <v>24.558142590463085</v>
      </c>
      <c r="D18" s="69">
        <f t="shared" si="3"/>
        <v>418.99999999999994</v>
      </c>
      <c r="E18" s="74">
        <v>2860.2834722008342</v>
      </c>
      <c r="F18" s="73">
        <v>863.7165277991659</v>
      </c>
      <c r="G18" s="67">
        <f t="shared" si="4"/>
        <v>3724</v>
      </c>
      <c r="H18" s="54">
        <f t="shared" si="1"/>
        <v>625.1470447344259</v>
      </c>
      <c r="I18" s="51">
        <f t="shared" si="2"/>
        <v>3417.027090373609</v>
      </c>
      <c r="J18" s="52">
        <f t="shared" si="0"/>
        <v>788.7828162291171</v>
      </c>
      <c r="K18" s="53" t="s">
        <v>226</v>
      </c>
      <c r="L18" s="48"/>
    </row>
    <row r="19" spans="1:12" ht="15.75">
      <c r="A19" s="95" t="s">
        <v>183</v>
      </c>
      <c r="B19" s="71">
        <v>1155.290503034826</v>
      </c>
      <c r="C19" s="66">
        <v>788.5010508639164</v>
      </c>
      <c r="D19" s="69">
        <f t="shared" si="3"/>
        <v>1943.7915538987424</v>
      </c>
      <c r="E19" s="74">
        <v>8603.569464204547</v>
      </c>
      <c r="F19" s="73">
        <v>4203.126852387031</v>
      </c>
      <c r="G19" s="67">
        <f t="shared" si="4"/>
        <v>12806.696316591579</v>
      </c>
      <c r="H19" s="54">
        <f t="shared" si="1"/>
        <v>644.7104811823415</v>
      </c>
      <c r="I19" s="51">
        <f t="shared" si="2"/>
        <v>433.05279020007663</v>
      </c>
      <c r="J19" s="52">
        <f t="shared" si="0"/>
        <v>558.8513202922743</v>
      </c>
      <c r="K19" s="53" t="s">
        <v>227</v>
      </c>
      <c r="L19" s="48"/>
    </row>
    <row r="20" spans="1:12" ht="15.75">
      <c r="A20" s="95" t="s">
        <v>184</v>
      </c>
      <c r="B20" s="71">
        <v>206.20501895741327</v>
      </c>
      <c r="C20" s="66">
        <v>44.79498104258673</v>
      </c>
      <c r="D20" s="69">
        <f t="shared" si="3"/>
        <v>251</v>
      </c>
      <c r="E20" s="74">
        <v>1374.26669958997</v>
      </c>
      <c r="F20" s="73">
        <v>196.73330041002993</v>
      </c>
      <c r="G20" s="67">
        <f t="shared" si="4"/>
        <v>1570.9999999999998</v>
      </c>
      <c r="H20" s="54">
        <f t="shared" si="1"/>
        <v>566.4564745021031</v>
      </c>
      <c r="I20" s="51">
        <f t="shared" si="2"/>
        <v>339.18603341520554</v>
      </c>
      <c r="J20" s="52">
        <f t="shared" si="0"/>
        <v>525.8964143426293</v>
      </c>
      <c r="K20" s="53" t="s">
        <v>230</v>
      </c>
      <c r="L20" s="48"/>
    </row>
    <row r="21" spans="1:12" ht="16.5" thickBot="1">
      <c r="A21" s="95" t="s">
        <v>198</v>
      </c>
      <c r="B21" s="71">
        <v>2238.703699352963</v>
      </c>
      <c r="C21" s="65">
        <v>932.686512213001</v>
      </c>
      <c r="D21" s="69">
        <f t="shared" si="3"/>
        <v>3171.3902115659644</v>
      </c>
      <c r="E21" s="70">
        <v>7562.221556390082</v>
      </c>
      <c r="F21" s="71">
        <v>3749.0533999501445</v>
      </c>
      <c r="G21" s="67">
        <f t="shared" si="4"/>
        <v>11311.274956340227</v>
      </c>
      <c r="H21" s="54">
        <f t="shared" si="1"/>
        <v>237.794660301662</v>
      </c>
      <c r="I21" s="51">
        <f t="shared" si="2"/>
        <v>301.9628622113021</v>
      </c>
      <c r="J21" s="52">
        <f t="shared" si="0"/>
        <v>256.6661369858666</v>
      </c>
      <c r="K21" s="53" t="s">
        <v>228</v>
      </c>
      <c r="L21" s="48"/>
    </row>
    <row r="22" spans="1:12" ht="29.25" customHeight="1" thickBot="1">
      <c r="A22" s="98" t="s">
        <v>321</v>
      </c>
      <c r="B22" s="99">
        <v>62099.969536820645</v>
      </c>
      <c r="C22" s="99">
        <v>6779.228772280094</v>
      </c>
      <c r="D22" s="99">
        <f>SUM(D12:D21)</f>
        <v>68879.19830910074</v>
      </c>
      <c r="E22" s="100">
        <f>SUM(E12:E21)</f>
        <v>191732.46962503868</v>
      </c>
      <c r="F22" s="100">
        <f>SUM(F12:F21)</f>
        <v>47752.77010623806</v>
      </c>
      <c r="G22" s="100">
        <f>SUM(G12:G21)</f>
        <v>239485.2397312768</v>
      </c>
      <c r="H22" s="101">
        <f t="shared" si="1"/>
        <v>208.7480896610676</v>
      </c>
      <c r="I22" s="102">
        <f t="shared" si="2"/>
        <v>604.398268745504</v>
      </c>
      <c r="J22" s="101">
        <f t="shared" si="0"/>
        <v>247.68877340379052</v>
      </c>
      <c r="K22" s="103" t="s">
        <v>229</v>
      </c>
      <c r="L22" s="48"/>
    </row>
    <row r="23" spans="1:12" ht="15.75">
      <c r="A23" s="95" t="s">
        <v>31</v>
      </c>
      <c r="B23" s="71">
        <v>3734.97450736757</v>
      </c>
      <c r="C23" s="66">
        <v>694.901931695468</v>
      </c>
      <c r="D23" s="67">
        <f>SUM(B23:C23)</f>
        <v>4429.876439063038</v>
      </c>
      <c r="E23" s="66">
        <v>9553.623406949791</v>
      </c>
      <c r="F23" s="66">
        <v>2552.677397804203</v>
      </c>
      <c r="G23" s="67">
        <f>SUM(E23:F23)</f>
        <v>12106.300804753995</v>
      </c>
      <c r="H23" s="54">
        <f t="shared" si="1"/>
        <v>155.78818243884714</v>
      </c>
      <c r="I23" s="51">
        <f t="shared" si="2"/>
        <v>267.34354609952095</v>
      </c>
      <c r="J23" s="52">
        <f t="shared" si="0"/>
        <v>173.2875503704703</v>
      </c>
      <c r="K23" s="53" t="s">
        <v>232</v>
      </c>
      <c r="L23" s="48"/>
    </row>
    <row r="24" spans="1:12" ht="15.75">
      <c r="A24" s="95" t="s">
        <v>48</v>
      </c>
      <c r="B24" s="71">
        <v>1675.9034422566424</v>
      </c>
      <c r="C24" s="66">
        <v>115.29318227152675</v>
      </c>
      <c r="D24" s="67">
        <f aca="true" t="shared" si="5" ref="D24:D43">SUM(B24:C24)</f>
        <v>1791.1966245281692</v>
      </c>
      <c r="E24" s="65">
        <v>4422.141750277923</v>
      </c>
      <c r="F24" s="66">
        <v>435.71863915645133</v>
      </c>
      <c r="G24" s="67">
        <f aca="true" t="shared" si="6" ref="G24:G43">SUM(E24:F24)</f>
        <v>4857.860389434374</v>
      </c>
      <c r="H24" s="54">
        <f t="shared" si="1"/>
        <v>163.8661416151403</v>
      </c>
      <c r="I24" s="51">
        <f t="shared" si="2"/>
        <v>277.92229390484795</v>
      </c>
      <c r="J24" s="52">
        <f t="shared" si="0"/>
        <v>171.20754488435992</v>
      </c>
      <c r="K24" s="53" t="s">
        <v>234</v>
      </c>
      <c r="L24" s="48"/>
    </row>
    <row r="25" spans="1:12" ht="15.75">
      <c r="A25" s="95" t="s">
        <v>50</v>
      </c>
      <c r="B25" s="71">
        <v>2719.1111805751284</v>
      </c>
      <c r="C25" s="66">
        <v>321.95732504324076</v>
      </c>
      <c r="D25" s="67">
        <f t="shared" si="5"/>
        <v>3041.0685056183693</v>
      </c>
      <c r="E25" s="65">
        <v>6866.780014305248</v>
      </c>
      <c r="F25" s="66">
        <v>1709.1440554164853</v>
      </c>
      <c r="G25" s="67">
        <f t="shared" si="6"/>
        <v>8575.924069721734</v>
      </c>
      <c r="H25" s="54">
        <f t="shared" si="1"/>
        <v>152.5376697856405</v>
      </c>
      <c r="I25" s="51">
        <f t="shared" si="2"/>
        <v>430.86043474455425</v>
      </c>
      <c r="J25" s="52">
        <f t="shared" si="0"/>
        <v>182.00364621440548</v>
      </c>
      <c r="K25" s="53" t="s">
        <v>235</v>
      </c>
      <c r="L25" s="48"/>
    </row>
    <row r="26" spans="1:12" ht="15.75">
      <c r="A26" s="95" t="s">
        <v>41</v>
      </c>
      <c r="B26" s="71">
        <v>141.95548808104647</v>
      </c>
      <c r="C26" s="66">
        <v>1.7798057106696905</v>
      </c>
      <c r="D26" s="67">
        <f t="shared" si="5"/>
        <v>143.73529379171615</v>
      </c>
      <c r="E26" s="65">
        <v>618.323406076919</v>
      </c>
      <c r="F26" s="66">
        <v>55.833923271821824</v>
      </c>
      <c r="G26" s="67">
        <f t="shared" si="6"/>
        <v>674.1573293487409</v>
      </c>
      <c r="H26" s="54">
        <f t="shared" si="1"/>
        <v>335.575555714972</v>
      </c>
      <c r="I26" s="51">
        <f t="shared" si="2"/>
        <v>3037.0796788157904</v>
      </c>
      <c r="J26" s="52">
        <f t="shared" si="0"/>
        <v>369.026995085597</v>
      </c>
      <c r="K26" s="53" t="s">
        <v>236</v>
      </c>
      <c r="L26" s="48"/>
    </row>
    <row r="27" spans="1:12" ht="15.75">
      <c r="A27" s="95" t="s">
        <v>46</v>
      </c>
      <c r="B27" s="71">
        <v>116.28986999855188</v>
      </c>
      <c r="C27" s="66">
        <v>9.989051684135028</v>
      </c>
      <c r="D27" s="67">
        <f t="shared" si="5"/>
        <v>126.2789216826869</v>
      </c>
      <c r="E27" s="65">
        <v>2120.6687810204166</v>
      </c>
      <c r="F27" s="66">
        <v>850.9890003643475</v>
      </c>
      <c r="G27" s="67">
        <f t="shared" si="6"/>
        <v>2971.6577813847643</v>
      </c>
      <c r="H27" s="54">
        <f t="shared" si="1"/>
        <v>1723.6057715489962</v>
      </c>
      <c r="I27" s="51">
        <f t="shared" si="2"/>
        <v>8419.217111629514</v>
      </c>
      <c r="J27" s="52">
        <f t="shared" si="0"/>
        <v>2253.2492531508406</v>
      </c>
      <c r="K27" s="53" t="s">
        <v>237</v>
      </c>
      <c r="L27" s="48"/>
    </row>
    <row r="28" spans="1:12" ht="15.75">
      <c r="A28" s="95" t="s">
        <v>54</v>
      </c>
      <c r="B28" s="71">
        <v>1031.0890894661813</v>
      </c>
      <c r="C28" s="66">
        <v>25.48960676349733</v>
      </c>
      <c r="D28" s="67">
        <f t="shared" si="5"/>
        <v>1056.5786962296786</v>
      </c>
      <c r="E28" s="65">
        <v>4919.695367551417</v>
      </c>
      <c r="F28" s="66">
        <v>651.2290077652458</v>
      </c>
      <c r="G28" s="67">
        <f t="shared" si="6"/>
        <v>5570.924375316663</v>
      </c>
      <c r="H28" s="54">
        <f t="shared" si="1"/>
        <v>377.13581860307113</v>
      </c>
      <c r="I28" s="51">
        <f t="shared" si="2"/>
        <v>2454.8805589964823</v>
      </c>
      <c r="J28" s="52">
        <f t="shared" si="0"/>
        <v>427.26071377324627</v>
      </c>
      <c r="K28" s="53" t="s">
        <v>238</v>
      </c>
      <c r="L28" s="48"/>
    </row>
    <row r="29" spans="1:12" ht="15.75">
      <c r="A29" s="95" t="s">
        <v>59</v>
      </c>
      <c r="B29" s="71">
        <v>716.748241546581</v>
      </c>
      <c r="C29" s="66">
        <v>30.19256745964199</v>
      </c>
      <c r="D29" s="67">
        <f t="shared" si="5"/>
        <v>746.9408090062229</v>
      </c>
      <c r="E29" s="65">
        <v>4660.287591415534</v>
      </c>
      <c r="F29" s="66">
        <v>1050.5690807116755</v>
      </c>
      <c r="G29" s="67">
        <f t="shared" si="6"/>
        <v>5710.856672127209</v>
      </c>
      <c r="H29" s="54">
        <f t="shared" si="1"/>
        <v>550.1986780406583</v>
      </c>
      <c r="I29" s="51">
        <f t="shared" si="2"/>
        <v>3379.5619223703234</v>
      </c>
      <c r="J29" s="52">
        <f t="shared" si="0"/>
        <v>664.5661615041884</v>
      </c>
      <c r="K29" s="53" t="s">
        <v>239</v>
      </c>
      <c r="L29" s="48"/>
    </row>
    <row r="30" spans="1:12" ht="15" customHeight="1">
      <c r="A30" s="95" t="s">
        <v>51</v>
      </c>
      <c r="B30" s="71">
        <v>205.7222736704214</v>
      </c>
      <c r="C30" s="66">
        <v>53.24286103639319</v>
      </c>
      <c r="D30" s="67">
        <f t="shared" si="5"/>
        <v>258.9651347068146</v>
      </c>
      <c r="E30" s="65">
        <v>420.026321297698</v>
      </c>
      <c r="F30" s="66">
        <v>146.93881340911662</v>
      </c>
      <c r="G30" s="67">
        <f>SUM(E30:F30)</f>
        <v>566.9651347068146</v>
      </c>
      <c r="H30" s="54">
        <f t="shared" si="1"/>
        <v>104.17153369139002</v>
      </c>
      <c r="I30" s="51">
        <f t="shared" si="2"/>
        <v>175.9784326929375</v>
      </c>
      <c r="J30" s="52">
        <f t="shared" si="0"/>
        <v>118.93492934819196</v>
      </c>
      <c r="K30" s="53" t="s">
        <v>240</v>
      </c>
      <c r="L30" s="48"/>
    </row>
    <row r="31" spans="1:12" ht="15.75">
      <c r="A31" s="95" t="s">
        <v>61</v>
      </c>
      <c r="B31" s="71">
        <v>1016.9345636074395</v>
      </c>
      <c r="C31" s="66">
        <v>943.7321030592271</v>
      </c>
      <c r="D31" s="67">
        <f t="shared" si="5"/>
        <v>1960.6666666666665</v>
      </c>
      <c r="E31" s="65">
        <v>1064.825586118913</v>
      </c>
      <c r="F31" s="66">
        <v>1164.8410805477536</v>
      </c>
      <c r="G31" s="67">
        <f t="shared" si="6"/>
        <v>2229.6666666666665</v>
      </c>
      <c r="H31" s="54">
        <f t="shared" si="1"/>
        <v>4.709351439642926</v>
      </c>
      <c r="I31" s="51">
        <f t="shared" si="2"/>
        <v>23.42921012984232</v>
      </c>
      <c r="J31" s="52">
        <f t="shared" si="0"/>
        <v>13.719823189391365</v>
      </c>
      <c r="K31" s="53" t="s">
        <v>241</v>
      </c>
      <c r="L31" s="48"/>
    </row>
    <row r="32" spans="1:12" ht="15.75">
      <c r="A32" s="95" t="s">
        <v>62</v>
      </c>
      <c r="B32" s="71">
        <v>11435.977702039241</v>
      </c>
      <c r="C32" s="66">
        <v>420.8833370064935</v>
      </c>
      <c r="D32" s="67">
        <f t="shared" si="5"/>
        <v>11856.861039045734</v>
      </c>
      <c r="E32" s="65">
        <v>60437.45678675399</v>
      </c>
      <c r="F32" s="66">
        <v>5174.578858924484</v>
      </c>
      <c r="G32" s="67">
        <f t="shared" si="6"/>
        <v>65612.03564567846</v>
      </c>
      <c r="H32" s="54">
        <f t="shared" si="1"/>
        <v>428.485262575992</v>
      </c>
      <c r="I32" s="51">
        <f t="shared" si="2"/>
        <v>1129.4568123623885</v>
      </c>
      <c r="J32" s="52">
        <f t="shared" si="0"/>
        <v>453.3676698209754</v>
      </c>
      <c r="K32" s="53" t="s">
        <v>242</v>
      </c>
      <c r="L32" s="48"/>
    </row>
    <row r="33" spans="1:12" ht="15.75">
      <c r="A33" s="95" t="s">
        <v>63</v>
      </c>
      <c r="B33" s="71">
        <v>72.2647931023756</v>
      </c>
      <c r="C33" s="66">
        <v>0.04458117117312545</v>
      </c>
      <c r="D33" s="67">
        <f t="shared" si="5"/>
        <v>72.30937427354873</v>
      </c>
      <c r="E33" s="65">
        <v>303.31740440234955</v>
      </c>
      <c r="F33" s="66">
        <v>5.411940001009888</v>
      </c>
      <c r="G33" s="67">
        <f t="shared" si="6"/>
        <v>308.72934440335945</v>
      </c>
      <c r="H33" s="54">
        <f t="shared" si="1"/>
        <v>319.7305373484538</v>
      </c>
      <c r="I33" s="51">
        <f t="shared" si="2"/>
        <v>12039.519574291331</v>
      </c>
      <c r="J33" s="52">
        <f t="shared" si="0"/>
        <v>326.9561830744466</v>
      </c>
      <c r="K33" s="53" t="s">
        <v>243</v>
      </c>
      <c r="L33" s="48"/>
    </row>
    <row r="34" spans="1:11" s="89" customFormat="1" ht="15.75">
      <c r="A34" s="96" t="s">
        <v>64</v>
      </c>
      <c r="B34" s="71">
        <v>617.8185225787633</v>
      </c>
      <c r="C34" s="83">
        <v>19.467794127344085</v>
      </c>
      <c r="D34" s="84">
        <f t="shared" si="5"/>
        <v>637.2863167061074</v>
      </c>
      <c r="E34" s="82">
        <v>2344.844670812691</v>
      </c>
      <c r="F34" s="83">
        <v>269.9179787326776</v>
      </c>
      <c r="G34" s="84">
        <f t="shared" si="6"/>
        <v>2614.7626495453687</v>
      </c>
      <c r="H34" s="85">
        <f t="shared" si="1"/>
        <v>279.5361558642418</v>
      </c>
      <c r="I34" s="86">
        <f t="shared" si="2"/>
        <v>1286.4846575172894</v>
      </c>
      <c r="J34" s="87">
        <f t="shared" si="0"/>
        <v>310.29637401601383</v>
      </c>
      <c r="K34" s="88" t="s">
        <v>244</v>
      </c>
    </row>
    <row r="35" spans="1:12" ht="15.75">
      <c r="A35" s="95" t="s">
        <v>65</v>
      </c>
      <c r="B35" s="71">
        <v>1772.8110290626507</v>
      </c>
      <c r="C35" s="66">
        <v>97.8567628707055</v>
      </c>
      <c r="D35" s="67">
        <f t="shared" si="5"/>
        <v>1870.6677919333563</v>
      </c>
      <c r="E35" s="65">
        <v>10684.884349119338</v>
      </c>
      <c r="F35" s="66">
        <v>1879.4260618240744</v>
      </c>
      <c r="G35" s="67">
        <f t="shared" si="6"/>
        <v>12564.310410943413</v>
      </c>
      <c r="H35" s="54">
        <f t="shared" si="1"/>
        <v>502.7085895764549</v>
      </c>
      <c r="I35" s="51">
        <f t="shared" si="2"/>
        <v>1820.5888348333065</v>
      </c>
      <c r="J35" s="52">
        <f t="shared" si="0"/>
        <v>571.6484062602082</v>
      </c>
      <c r="K35" s="53" t="s">
        <v>245</v>
      </c>
      <c r="L35" s="48"/>
    </row>
    <row r="36" spans="1:12" ht="15.75">
      <c r="A36" s="95" t="s">
        <v>77</v>
      </c>
      <c r="B36" s="71">
        <v>622.8550748434152</v>
      </c>
      <c r="C36" s="66">
        <v>10.695703659228124</v>
      </c>
      <c r="D36" s="67">
        <f t="shared" si="5"/>
        <v>633.5507785026433</v>
      </c>
      <c r="E36" s="65">
        <v>2459.9681790633663</v>
      </c>
      <c r="F36" s="66">
        <v>214.84930653924812</v>
      </c>
      <c r="G36" s="67">
        <f t="shared" si="6"/>
        <v>2674.8174856026144</v>
      </c>
      <c r="H36" s="54">
        <f t="shared" si="1"/>
        <v>294.9503308906648</v>
      </c>
      <c r="I36" s="51">
        <f t="shared" si="2"/>
        <v>1908.744009599394</v>
      </c>
      <c r="J36" s="52">
        <f t="shared" si="0"/>
        <v>322.19464901051407</v>
      </c>
      <c r="K36" s="53" t="s">
        <v>246</v>
      </c>
      <c r="L36" s="48"/>
    </row>
    <row r="37" spans="1:12" ht="15.75">
      <c r="A37" s="95" t="s">
        <v>40</v>
      </c>
      <c r="B37" s="71">
        <v>221.04991227301582</v>
      </c>
      <c r="C37" s="66">
        <v>6.934087411411027</v>
      </c>
      <c r="D37" s="67">
        <f t="shared" si="5"/>
        <v>227.98399968442683</v>
      </c>
      <c r="E37" s="65">
        <v>1646.6526927394395</v>
      </c>
      <c r="F37" s="66">
        <v>69.34915502086707</v>
      </c>
      <c r="G37" s="67">
        <f t="shared" si="6"/>
        <v>1716.0018477603066</v>
      </c>
      <c r="H37" s="54">
        <f t="shared" si="1"/>
        <v>644.9234771492153</v>
      </c>
      <c r="I37" s="51">
        <f t="shared" si="2"/>
        <v>900.119423166532</v>
      </c>
      <c r="J37" s="52">
        <f t="shared" si="0"/>
        <v>652.6852104251084</v>
      </c>
      <c r="K37" s="53" t="s">
        <v>247</v>
      </c>
      <c r="L37" s="48"/>
    </row>
    <row r="38" spans="1:12" ht="15.75">
      <c r="A38" s="95" t="s">
        <v>27</v>
      </c>
      <c r="B38" s="71">
        <v>2140.3087892755875</v>
      </c>
      <c r="C38" s="66">
        <v>20.56911060231257</v>
      </c>
      <c r="D38" s="67">
        <f t="shared" si="5"/>
        <v>2160.8778998779003</v>
      </c>
      <c r="E38" s="65">
        <v>2847.2610633688705</v>
      </c>
      <c r="F38" s="66">
        <v>28.57226996446262</v>
      </c>
      <c r="G38" s="67">
        <f t="shared" si="6"/>
        <v>2875.833333333333</v>
      </c>
      <c r="H38" s="54">
        <f aca="true" t="shared" si="7" ref="H38:H70">(E38-B38)/B38*100</f>
        <v>33.03038690658086</v>
      </c>
      <c r="I38" s="51">
        <f aca="true" t="shared" si="8" ref="I38:I70">(F38-C38)/C38*100</f>
        <v>38.90863108709358</v>
      </c>
      <c r="J38" s="52">
        <f aca="true" t="shared" si="9" ref="J38:J70">(G38-D38)/D38*100</f>
        <v>33.086341134583826</v>
      </c>
      <c r="K38" s="53" t="s">
        <v>231</v>
      </c>
      <c r="L38" s="48"/>
    </row>
    <row r="39" spans="1:12" ht="15.75">
      <c r="A39" s="95" t="s">
        <v>33</v>
      </c>
      <c r="B39" s="71">
        <v>339.5420168067227</v>
      </c>
      <c r="C39" s="66">
        <v>0</v>
      </c>
      <c r="D39" s="67">
        <f t="shared" si="5"/>
        <v>339.5420168067227</v>
      </c>
      <c r="E39" s="65">
        <v>591.2338761807453</v>
      </c>
      <c r="F39" s="66">
        <v>5.240913735221136</v>
      </c>
      <c r="G39" s="67">
        <f t="shared" si="6"/>
        <v>596.4747899159664</v>
      </c>
      <c r="H39" s="54">
        <f t="shared" si="7"/>
        <v>74.12686704906184</v>
      </c>
      <c r="I39" s="51" t="e">
        <f t="shared" si="8"/>
        <v>#DIV/0!</v>
      </c>
      <c r="J39" s="52">
        <f t="shared" si="9"/>
        <v>75.67039140711043</v>
      </c>
      <c r="K39" s="53" t="s">
        <v>233</v>
      </c>
      <c r="L39" s="48"/>
    </row>
    <row r="40" spans="1:12" ht="15.75">
      <c r="A40" s="95" t="s">
        <v>35</v>
      </c>
      <c r="B40" s="71">
        <v>23318.327228103964</v>
      </c>
      <c r="C40" s="66">
        <v>318.270738738733</v>
      </c>
      <c r="D40" s="67">
        <f t="shared" si="5"/>
        <v>23636.5979668427</v>
      </c>
      <c r="E40" s="65">
        <v>61934.26318969241</v>
      </c>
      <c r="F40" s="66">
        <v>794.1530397847938</v>
      </c>
      <c r="G40" s="67">
        <f t="shared" si="6"/>
        <v>62728.4162294772</v>
      </c>
      <c r="H40" s="54">
        <f t="shared" si="7"/>
        <v>165.60337104733367</v>
      </c>
      <c r="I40" s="51">
        <f t="shared" si="8"/>
        <v>149.52122301029706</v>
      </c>
      <c r="J40" s="52">
        <f t="shared" si="9"/>
        <v>165.38682223843006</v>
      </c>
      <c r="K40" s="53" t="s">
        <v>248</v>
      </c>
      <c r="L40" s="48"/>
    </row>
    <row r="41" spans="1:12" ht="15.75">
      <c r="A41" s="95" t="s">
        <v>37</v>
      </c>
      <c r="B41" s="71">
        <v>1528.5717987930393</v>
      </c>
      <c r="C41" s="66">
        <v>0</v>
      </c>
      <c r="D41" s="67">
        <f t="shared" si="5"/>
        <v>1528.5717987930393</v>
      </c>
      <c r="E41" s="65">
        <v>7807.602461384754</v>
      </c>
      <c r="F41" s="66">
        <v>0.725925925925926</v>
      </c>
      <c r="G41" s="67">
        <f t="shared" si="6"/>
        <v>7808.32838731068</v>
      </c>
      <c r="H41" s="54">
        <f t="shared" si="7"/>
        <v>410.777607407754</v>
      </c>
      <c r="I41" s="51" t="e">
        <f t="shared" si="8"/>
        <v>#DIV/0!</v>
      </c>
      <c r="J41" s="52">
        <f t="shared" si="9"/>
        <v>410.8250978773872</v>
      </c>
      <c r="K41" s="53" t="s">
        <v>249</v>
      </c>
      <c r="L41" s="48"/>
    </row>
    <row r="42" spans="1:12" ht="15.75">
      <c r="A42" s="95" t="s">
        <v>47</v>
      </c>
      <c r="B42" s="71">
        <v>606.6185014486887</v>
      </c>
      <c r="C42" s="79">
        <v>262.5383715014032</v>
      </c>
      <c r="D42" s="67">
        <f t="shared" si="5"/>
        <v>869.1568729500918</v>
      </c>
      <c r="E42" s="65">
        <v>1043.821342927775</v>
      </c>
      <c r="F42" s="66">
        <v>631.037511989162</v>
      </c>
      <c r="G42" s="67">
        <f t="shared" si="6"/>
        <v>1674.8588549169372</v>
      </c>
      <c r="H42" s="54">
        <f t="shared" si="7"/>
        <v>72.07212447938625</v>
      </c>
      <c r="I42" s="51">
        <f t="shared" si="8"/>
        <v>140.36010750748076</v>
      </c>
      <c r="J42" s="52">
        <f t="shared" si="9"/>
        <v>92.6992591374365</v>
      </c>
      <c r="K42" s="53" t="s">
        <v>250</v>
      </c>
      <c r="L42" s="48"/>
    </row>
    <row r="43" spans="1:12" ht="16.5" thickBot="1">
      <c r="A43" s="95" t="s">
        <v>200</v>
      </c>
      <c r="B43" s="71">
        <v>1038.4903116301707</v>
      </c>
      <c r="C43" s="65">
        <v>1.9096883698293448</v>
      </c>
      <c r="D43" s="67">
        <f t="shared" si="5"/>
        <v>1040.4</v>
      </c>
      <c r="E43" s="65">
        <v>1875.559572354611</v>
      </c>
      <c r="F43" s="66">
        <v>48.17633474999418</v>
      </c>
      <c r="G43" s="67">
        <f t="shared" si="6"/>
        <v>1923.735907104605</v>
      </c>
      <c r="H43" s="54">
        <f t="shared" si="7"/>
        <v>80.60443620417126</v>
      </c>
      <c r="I43" s="51">
        <f t="shared" si="8"/>
        <v>2422.732793010587</v>
      </c>
      <c r="J43" s="52">
        <f t="shared" si="9"/>
        <v>84.90348972554834</v>
      </c>
      <c r="K43" s="53" t="s">
        <v>251</v>
      </c>
      <c r="L43" s="48"/>
    </row>
    <row r="44" spans="1:12" ht="45" customHeight="1" thickBot="1">
      <c r="A44" s="98" t="s">
        <v>208</v>
      </c>
      <c r="B44" s="99">
        <v>55073.36433652719</v>
      </c>
      <c r="C44" s="99">
        <v>3355.7486101824334</v>
      </c>
      <c r="D44" s="99">
        <f>SUM(D23:D43)</f>
        <v>58429.11294670963</v>
      </c>
      <c r="E44" s="100">
        <f>SUM(E23:E43)</f>
        <v>188623.2378138142</v>
      </c>
      <c r="F44" s="100">
        <f>SUM(F23:F43)</f>
        <v>17739.38029563902</v>
      </c>
      <c r="G44" s="100">
        <f>SUM(G23:G43)</f>
        <v>206362.61810945318</v>
      </c>
      <c r="H44" s="101">
        <f t="shared" si="7"/>
        <v>242.49448909862693</v>
      </c>
      <c r="I44" s="102">
        <f t="shared" si="8"/>
        <v>428.62661528971415</v>
      </c>
      <c r="J44" s="101">
        <f t="shared" si="9"/>
        <v>253.184581627427</v>
      </c>
      <c r="K44" s="103" t="s">
        <v>296</v>
      </c>
      <c r="L44" s="48"/>
    </row>
    <row r="45" spans="1:12" ht="15.75">
      <c r="A45" s="95" t="s">
        <v>119</v>
      </c>
      <c r="B45" s="93">
        <v>6136.484132587181</v>
      </c>
      <c r="C45" s="63">
        <v>1087.8561169498903</v>
      </c>
      <c r="D45" s="67">
        <f>SUM(B45:C45)</f>
        <v>7224.340249537072</v>
      </c>
      <c r="E45" s="66">
        <v>31434.832870071506</v>
      </c>
      <c r="F45" s="66">
        <v>7174.646130668034</v>
      </c>
      <c r="G45" s="67">
        <f>SUM(E45:F45)</f>
        <v>38609.47900073954</v>
      </c>
      <c r="H45" s="54">
        <f t="shared" si="7"/>
        <v>412.26129149654264</v>
      </c>
      <c r="I45" s="51">
        <f t="shared" si="8"/>
        <v>559.5216057417747</v>
      </c>
      <c r="J45" s="52">
        <f t="shared" si="9"/>
        <v>434.4360546032366</v>
      </c>
      <c r="K45" s="53" t="s">
        <v>252</v>
      </c>
      <c r="L45" s="48"/>
    </row>
    <row r="46" spans="1:12" ht="15.75">
      <c r="A46" s="95" t="s">
        <v>120</v>
      </c>
      <c r="B46" s="93">
        <v>17184.535202698986</v>
      </c>
      <c r="C46" s="63">
        <v>2216.23501377193</v>
      </c>
      <c r="D46" s="67">
        <f aca="true" t="shared" si="10" ref="D46:D87">SUM(B46:C46)</f>
        <v>19400.770216470915</v>
      </c>
      <c r="E46" s="65">
        <v>49288.72850138397</v>
      </c>
      <c r="F46" s="66">
        <v>13701.05367210952</v>
      </c>
      <c r="G46" s="67">
        <f aca="true" t="shared" si="11" ref="G46:G86">SUM(E46:F46)</f>
        <v>62989.78217349349</v>
      </c>
      <c r="H46" s="54">
        <f t="shared" si="7"/>
        <v>186.82025972772738</v>
      </c>
      <c r="I46" s="51">
        <f t="shared" si="8"/>
        <v>518.213031874763</v>
      </c>
      <c r="J46" s="52">
        <f t="shared" si="9"/>
        <v>224.67670855673694</v>
      </c>
      <c r="K46" s="53" t="s">
        <v>253</v>
      </c>
      <c r="L46" s="48"/>
    </row>
    <row r="47" spans="1:12" ht="15.75">
      <c r="A47" s="95" t="s">
        <v>122</v>
      </c>
      <c r="B47" s="71">
        <v>1388.9092412596897</v>
      </c>
      <c r="C47" s="66">
        <v>92.28532980550077</v>
      </c>
      <c r="D47" s="67">
        <f t="shared" si="10"/>
        <v>1481.1945710651905</v>
      </c>
      <c r="E47" s="65">
        <v>4403.8345417614055</v>
      </c>
      <c r="F47" s="66">
        <v>613.8194319094341</v>
      </c>
      <c r="G47" s="67">
        <f t="shared" si="11"/>
        <v>5017.65397367084</v>
      </c>
      <c r="H47" s="54">
        <f t="shared" si="7"/>
        <v>217.071440734838</v>
      </c>
      <c r="I47" s="51">
        <f t="shared" si="8"/>
        <v>565.1321864516399</v>
      </c>
      <c r="J47" s="52">
        <f t="shared" si="9"/>
        <v>238.75724848643145</v>
      </c>
      <c r="K47" s="53" t="s">
        <v>254</v>
      </c>
      <c r="L47" s="48"/>
    </row>
    <row r="48" spans="1:12" ht="15.75">
      <c r="A48" s="95" t="s">
        <v>123</v>
      </c>
      <c r="B48" s="71">
        <v>55.428511140687306</v>
      </c>
      <c r="C48" s="66">
        <v>3.357203145026978</v>
      </c>
      <c r="D48" s="67">
        <f t="shared" si="10"/>
        <v>58.785714285714285</v>
      </c>
      <c r="E48" s="65">
        <v>317.92857142857144</v>
      </c>
      <c r="F48" s="66">
        <v>30.928571428571427</v>
      </c>
      <c r="G48" s="67">
        <f t="shared" si="11"/>
        <v>348.8571428571429</v>
      </c>
      <c r="H48" s="54">
        <f t="shared" si="7"/>
        <v>473.5830980947925</v>
      </c>
      <c r="I48" s="51">
        <f t="shared" si="8"/>
        <v>821.2600516708644</v>
      </c>
      <c r="J48" s="52">
        <f t="shared" si="9"/>
        <v>493.438639125152</v>
      </c>
      <c r="K48" s="53" t="s">
        <v>255</v>
      </c>
      <c r="L48" s="48"/>
    </row>
    <row r="49" spans="1:12" ht="15.75">
      <c r="A49" s="95" t="s">
        <v>124</v>
      </c>
      <c r="B49" s="71">
        <v>11273.423205881301</v>
      </c>
      <c r="C49" s="66">
        <v>1021.489294021183</v>
      </c>
      <c r="D49" s="67">
        <f t="shared" si="10"/>
        <v>12294.912499902484</v>
      </c>
      <c r="E49" s="65">
        <v>66602.80815831426</v>
      </c>
      <c r="F49" s="66">
        <v>6266.231028170023</v>
      </c>
      <c r="G49" s="67">
        <f t="shared" si="11"/>
        <v>72869.03918648428</v>
      </c>
      <c r="H49" s="54">
        <f t="shared" si="7"/>
        <v>490.79488937812465</v>
      </c>
      <c r="I49" s="51">
        <f t="shared" si="8"/>
        <v>513.4406953500658</v>
      </c>
      <c r="J49" s="52">
        <f t="shared" si="9"/>
        <v>492.67635444385826</v>
      </c>
      <c r="K49" s="53" t="s">
        <v>256</v>
      </c>
      <c r="L49" s="48"/>
    </row>
    <row r="50" spans="1:12" ht="15.75">
      <c r="A50" s="95" t="s">
        <v>125</v>
      </c>
      <c r="B50" s="71">
        <v>710.857837975648</v>
      </c>
      <c r="C50" s="66">
        <v>73.6559072846678</v>
      </c>
      <c r="D50" s="67">
        <f t="shared" si="10"/>
        <v>784.5137452603158</v>
      </c>
      <c r="E50" s="65">
        <v>3349.227150118917</v>
      </c>
      <c r="F50" s="66">
        <v>731.3640160337127</v>
      </c>
      <c r="G50" s="67">
        <f t="shared" si="11"/>
        <v>4080.5911661526297</v>
      </c>
      <c r="H50" s="54">
        <f t="shared" si="7"/>
        <v>371.15287631303465</v>
      </c>
      <c r="I50" s="51">
        <f t="shared" si="8"/>
        <v>892.9468565326507</v>
      </c>
      <c r="J50" s="52">
        <f t="shared" si="9"/>
        <v>420.1427241786077</v>
      </c>
      <c r="K50" s="53" t="s">
        <v>257</v>
      </c>
      <c r="L50" s="48"/>
    </row>
    <row r="51" spans="1:12" ht="15.75">
      <c r="A51" s="95" t="s">
        <v>126</v>
      </c>
      <c r="B51" s="71">
        <v>12508.041480574431</v>
      </c>
      <c r="C51" s="66">
        <v>1010.4060523080918</v>
      </c>
      <c r="D51" s="67">
        <f t="shared" si="10"/>
        <v>13518.447532882523</v>
      </c>
      <c r="E51" s="65">
        <v>37559.041300250596</v>
      </c>
      <c r="F51" s="66">
        <v>5909.499693221383</v>
      </c>
      <c r="G51" s="67">
        <f>SUM(E51:F51)</f>
        <v>43468.54099347198</v>
      </c>
      <c r="H51" s="54">
        <f t="shared" si="7"/>
        <v>200.2791552824759</v>
      </c>
      <c r="I51" s="51">
        <f t="shared" si="8"/>
        <v>484.8638455522102</v>
      </c>
      <c r="J51" s="52">
        <f t="shared" si="9"/>
        <v>221.54979991406773</v>
      </c>
      <c r="K51" s="53" t="s">
        <v>259</v>
      </c>
      <c r="L51" s="48"/>
    </row>
    <row r="52" spans="1:12" ht="15.75">
      <c r="A52" s="95" t="s">
        <v>127</v>
      </c>
      <c r="B52" s="71">
        <v>3756.1306038832145</v>
      </c>
      <c r="C52" s="66">
        <v>290.6431978710118</v>
      </c>
      <c r="D52" s="67">
        <f t="shared" si="10"/>
        <v>4046.773801754226</v>
      </c>
      <c r="E52" s="65">
        <v>10367.986050129774</v>
      </c>
      <c r="F52" s="66">
        <v>1412.5062841463855</v>
      </c>
      <c r="G52" s="67">
        <f t="shared" si="11"/>
        <v>11780.49233427616</v>
      </c>
      <c r="H52" s="54">
        <f t="shared" si="7"/>
        <v>176.02836917893643</v>
      </c>
      <c r="I52" s="51">
        <f t="shared" si="8"/>
        <v>385.99323655021834</v>
      </c>
      <c r="J52" s="52">
        <f t="shared" si="9"/>
        <v>191.10824848103601</v>
      </c>
      <c r="K52" s="53" t="s">
        <v>258</v>
      </c>
      <c r="L52" s="48"/>
    </row>
    <row r="53" spans="1:12" ht="15.75">
      <c r="A53" s="95" t="s">
        <v>128</v>
      </c>
      <c r="B53" s="71">
        <v>1877.338945815672</v>
      </c>
      <c r="C53" s="66">
        <v>28.817695345483344</v>
      </c>
      <c r="D53" s="67">
        <f t="shared" si="10"/>
        <v>1906.1566411611554</v>
      </c>
      <c r="E53" s="65">
        <v>5071.283770265952</v>
      </c>
      <c r="F53" s="66">
        <v>434.75641575583677</v>
      </c>
      <c r="G53" s="67">
        <f t="shared" si="11"/>
        <v>5506.040186021788</v>
      </c>
      <c r="H53" s="54">
        <f t="shared" si="7"/>
        <v>170.13149551758565</v>
      </c>
      <c r="I53" s="51">
        <f t="shared" si="8"/>
        <v>1408.6439444366497</v>
      </c>
      <c r="J53" s="52">
        <f t="shared" si="9"/>
        <v>188.8555991215772</v>
      </c>
      <c r="K53" s="53" t="s">
        <v>261</v>
      </c>
      <c r="L53" s="48"/>
    </row>
    <row r="54" spans="1:12" ht="15.75">
      <c r="A54" s="95" t="s">
        <v>130</v>
      </c>
      <c r="B54" s="71">
        <v>6561.849333666551</v>
      </c>
      <c r="C54" s="66">
        <v>369.71404513667994</v>
      </c>
      <c r="D54" s="67">
        <f t="shared" si="10"/>
        <v>6931.56337880323</v>
      </c>
      <c r="E54" s="65">
        <v>11939.492426315674</v>
      </c>
      <c r="F54" s="66">
        <v>848.2697127357965</v>
      </c>
      <c r="G54" s="67">
        <f t="shared" si="11"/>
        <v>12787.76213905147</v>
      </c>
      <c r="H54" s="54">
        <f t="shared" si="7"/>
        <v>81.95316318919912</v>
      </c>
      <c r="I54" s="51">
        <f t="shared" si="8"/>
        <v>129.4394069941808</v>
      </c>
      <c r="J54" s="52">
        <f t="shared" si="9"/>
        <v>84.48597293586808</v>
      </c>
      <c r="K54" s="53" t="s">
        <v>260</v>
      </c>
      <c r="L54" s="48"/>
    </row>
    <row r="55" spans="1:12" ht="15.75">
      <c r="A55" s="95" t="s">
        <v>131</v>
      </c>
      <c r="B55" s="71">
        <v>2637.37026115585</v>
      </c>
      <c r="C55" s="66">
        <v>292.4898742807763</v>
      </c>
      <c r="D55" s="67">
        <f t="shared" si="10"/>
        <v>2929.8601354366265</v>
      </c>
      <c r="E55" s="65">
        <v>8698.677935774238</v>
      </c>
      <c r="F55" s="66">
        <v>1732.4493413918667</v>
      </c>
      <c r="G55" s="67">
        <f t="shared" si="11"/>
        <v>10431.127277166104</v>
      </c>
      <c r="H55" s="54">
        <f t="shared" si="7"/>
        <v>229.82391831331137</v>
      </c>
      <c r="I55" s="51">
        <f t="shared" si="8"/>
        <v>492.31087765069026</v>
      </c>
      <c r="J55" s="52">
        <f t="shared" si="9"/>
        <v>256.02816499674276</v>
      </c>
      <c r="K55" s="53" t="s">
        <v>262</v>
      </c>
      <c r="L55" s="48"/>
    </row>
    <row r="56" spans="1:12" ht="15.75">
      <c r="A56" s="95" t="s">
        <v>132</v>
      </c>
      <c r="B56" s="71">
        <v>14630.282882106343</v>
      </c>
      <c r="C56" s="66">
        <v>967.2828429326162</v>
      </c>
      <c r="D56" s="67">
        <f t="shared" si="10"/>
        <v>15597.56572503896</v>
      </c>
      <c r="E56" s="65">
        <v>56393.64382885481</v>
      </c>
      <c r="F56" s="66">
        <v>7211.070799518526</v>
      </c>
      <c r="G56" s="67">
        <f t="shared" si="11"/>
        <v>63604.71462837333</v>
      </c>
      <c r="H56" s="54">
        <f t="shared" si="7"/>
        <v>285.4583283405094</v>
      </c>
      <c r="I56" s="51">
        <f t="shared" si="8"/>
        <v>645.4976434458345</v>
      </c>
      <c r="J56" s="52">
        <f t="shared" si="9"/>
        <v>307.78616195389975</v>
      </c>
      <c r="K56" s="53" t="s">
        <v>263</v>
      </c>
      <c r="L56" s="48"/>
    </row>
    <row r="57" spans="1:12" ht="15.75">
      <c r="A57" s="95" t="s">
        <v>133</v>
      </c>
      <c r="B57" s="71">
        <v>470.4963425618705</v>
      </c>
      <c r="C57" s="66">
        <v>13.339719277106656</v>
      </c>
      <c r="D57" s="67">
        <f t="shared" si="10"/>
        <v>483.8360618389772</v>
      </c>
      <c r="E57" s="65">
        <v>1177.7882115117825</v>
      </c>
      <c r="F57" s="66">
        <v>395.32498596904225</v>
      </c>
      <c r="G57" s="67">
        <f t="shared" si="11"/>
        <v>1573.1131974808247</v>
      </c>
      <c r="H57" s="54">
        <f t="shared" si="7"/>
        <v>150.32887718078334</v>
      </c>
      <c r="I57" s="51">
        <f t="shared" si="8"/>
        <v>2863.5180303043603</v>
      </c>
      <c r="J57" s="52">
        <f t="shared" si="9"/>
        <v>225.133515575853</v>
      </c>
      <c r="K57" s="53" t="s">
        <v>264</v>
      </c>
      <c r="L57" s="48"/>
    </row>
    <row r="58" spans="1:12" ht="15.75">
      <c r="A58" s="95" t="s">
        <v>134</v>
      </c>
      <c r="B58" s="71">
        <v>885.8904841008986</v>
      </c>
      <c r="C58" s="66">
        <v>0.10951589910135001</v>
      </c>
      <c r="D58" s="67">
        <f t="shared" si="10"/>
        <v>885.9999999999999</v>
      </c>
      <c r="E58" s="65">
        <v>3554.352420504493</v>
      </c>
      <c r="F58" s="66">
        <v>8.64757949550675</v>
      </c>
      <c r="G58" s="67">
        <f t="shared" si="11"/>
        <v>3562.9999999999995</v>
      </c>
      <c r="H58" s="54">
        <f t="shared" si="7"/>
        <v>301.21803815421384</v>
      </c>
      <c r="I58" s="51">
        <f t="shared" si="8"/>
        <v>7796.186367884325</v>
      </c>
      <c r="J58" s="52">
        <f t="shared" si="9"/>
        <v>302.1444695259594</v>
      </c>
      <c r="K58" s="53" t="s">
        <v>265</v>
      </c>
      <c r="L58" s="48"/>
    </row>
    <row r="59" spans="1:12" ht="15.75">
      <c r="A59" s="95" t="s">
        <v>135</v>
      </c>
      <c r="B59" s="71">
        <v>0</v>
      </c>
      <c r="C59" s="66">
        <v>148</v>
      </c>
      <c r="D59" s="67">
        <f t="shared" si="10"/>
        <v>148</v>
      </c>
      <c r="E59" s="65">
        <v>1</v>
      </c>
      <c r="F59" s="66">
        <v>679</v>
      </c>
      <c r="G59" s="67">
        <f t="shared" si="11"/>
        <v>680</v>
      </c>
      <c r="H59" s="54" t="e">
        <f>(E59-B59)/B59*100</f>
        <v>#DIV/0!</v>
      </c>
      <c r="I59" s="51">
        <f>(F59-C59)/C59*100</f>
        <v>358.78378378378375</v>
      </c>
      <c r="J59" s="52">
        <f>(G59-D59)/D59*100</f>
        <v>359.4594594594595</v>
      </c>
      <c r="K59" s="53" t="s">
        <v>281</v>
      </c>
      <c r="L59" s="48"/>
    </row>
    <row r="60" spans="1:12" ht="15.75">
      <c r="A60" s="95" t="s">
        <v>139</v>
      </c>
      <c r="B60" s="71">
        <v>1214.4179676252274</v>
      </c>
      <c r="C60" s="66">
        <v>198.74316941561355</v>
      </c>
      <c r="D60" s="67">
        <f t="shared" si="10"/>
        <v>1413.161137040841</v>
      </c>
      <c r="E60" s="65">
        <v>3735.2502691306313</v>
      </c>
      <c r="F60" s="66">
        <v>1236.711411531271</v>
      </c>
      <c r="G60" s="67">
        <f t="shared" si="11"/>
        <v>4971.961680661902</v>
      </c>
      <c r="H60" s="54">
        <f t="shared" si="7"/>
        <v>207.57534627347832</v>
      </c>
      <c r="I60" s="51">
        <f t="shared" si="8"/>
        <v>522.2661212295799</v>
      </c>
      <c r="J60" s="52">
        <f t="shared" si="9"/>
        <v>251.83260778549212</v>
      </c>
      <c r="K60" s="53" t="s">
        <v>266</v>
      </c>
      <c r="L60" s="48"/>
    </row>
    <row r="61" spans="1:12" ht="15.75">
      <c r="A61" s="95" t="s">
        <v>140</v>
      </c>
      <c r="B61" s="71">
        <v>2781.2781942465444</v>
      </c>
      <c r="C61" s="66">
        <v>213.93386039980874</v>
      </c>
      <c r="D61" s="67">
        <f t="shared" si="10"/>
        <v>2995.212054646353</v>
      </c>
      <c r="E61" s="65">
        <v>7100.027939154443</v>
      </c>
      <c r="F61" s="66">
        <v>1092.449200806414</v>
      </c>
      <c r="G61" s="67">
        <f t="shared" si="11"/>
        <v>8192.477139960856</v>
      </c>
      <c r="H61" s="54">
        <f t="shared" si="7"/>
        <v>155.27931559819598</v>
      </c>
      <c r="I61" s="51">
        <f t="shared" si="8"/>
        <v>410.6481034674914</v>
      </c>
      <c r="J61" s="52">
        <f t="shared" si="9"/>
        <v>173.519102837884</v>
      </c>
      <c r="K61" s="53" t="s">
        <v>267</v>
      </c>
      <c r="L61" s="48"/>
    </row>
    <row r="62" spans="1:12" ht="15.75">
      <c r="A62" s="95" t="s">
        <v>141</v>
      </c>
      <c r="B62" s="71">
        <v>8230.29355207066</v>
      </c>
      <c r="C62" s="66">
        <v>158.84992081635374</v>
      </c>
      <c r="D62" s="67">
        <f t="shared" si="10"/>
        <v>8389.143472887014</v>
      </c>
      <c r="E62" s="65">
        <v>22879.567217030642</v>
      </c>
      <c r="F62" s="66">
        <v>1534.2058075662032</v>
      </c>
      <c r="G62" s="67">
        <f t="shared" si="11"/>
        <v>24413.773024596845</v>
      </c>
      <c r="H62" s="54">
        <f t="shared" si="7"/>
        <v>177.9921162262113</v>
      </c>
      <c r="I62" s="51">
        <f t="shared" si="8"/>
        <v>865.8209457591719</v>
      </c>
      <c r="J62" s="52">
        <f t="shared" si="9"/>
        <v>191.0162772099446</v>
      </c>
      <c r="K62" s="53" t="s">
        <v>268</v>
      </c>
      <c r="L62" s="48"/>
    </row>
    <row r="63" spans="1:12" ht="15.75">
      <c r="A63" s="95" t="s">
        <v>142</v>
      </c>
      <c r="B63" s="71">
        <v>2216.276575615104</v>
      </c>
      <c r="C63" s="66">
        <v>99.75992086037469</v>
      </c>
      <c r="D63" s="67">
        <f t="shared" si="10"/>
        <v>2316.0364964754785</v>
      </c>
      <c r="E63" s="65">
        <v>7230.362107243729</v>
      </c>
      <c r="F63" s="66">
        <v>257.0660873587239</v>
      </c>
      <c r="G63" s="67">
        <f t="shared" si="11"/>
        <v>7487.428194602453</v>
      </c>
      <c r="H63" s="54">
        <f t="shared" si="7"/>
        <v>226.23916106846997</v>
      </c>
      <c r="I63" s="51">
        <f t="shared" si="8"/>
        <v>157.6847346526237</v>
      </c>
      <c r="J63" s="52">
        <f t="shared" si="9"/>
        <v>223.2862783465091</v>
      </c>
      <c r="K63" s="53" t="s">
        <v>269</v>
      </c>
      <c r="L63" s="48"/>
    </row>
    <row r="64" spans="1:12" ht="16.5" customHeight="1">
      <c r="A64" s="95" t="s">
        <v>143</v>
      </c>
      <c r="B64" s="71">
        <v>239.11237198736848</v>
      </c>
      <c r="C64" s="66">
        <v>4.887628012631552</v>
      </c>
      <c r="D64" s="67">
        <f t="shared" si="10"/>
        <v>244.00000000000003</v>
      </c>
      <c r="E64" s="65">
        <v>561.4474950424525</v>
      </c>
      <c r="F64" s="66">
        <v>53.552504957547356</v>
      </c>
      <c r="G64" s="67">
        <f t="shared" si="11"/>
        <v>614.9999999999999</v>
      </c>
      <c r="H64" s="54">
        <f t="shared" si="7"/>
        <v>134.80487035280296</v>
      </c>
      <c r="I64" s="51">
        <f t="shared" si="8"/>
        <v>995.6747285011592</v>
      </c>
      <c r="J64" s="52">
        <f t="shared" si="9"/>
        <v>152.04918032786878</v>
      </c>
      <c r="K64" s="53" t="s">
        <v>271</v>
      </c>
      <c r="L64" s="48"/>
    </row>
    <row r="65" spans="1:12" ht="15.75">
      <c r="A65" s="95" t="s">
        <v>145</v>
      </c>
      <c r="B65" s="71">
        <v>2175.818638710667</v>
      </c>
      <c r="C65" s="66">
        <v>541.4487260465278</v>
      </c>
      <c r="D65" s="67">
        <f t="shared" si="10"/>
        <v>2717.2673647571946</v>
      </c>
      <c r="E65" s="65">
        <v>3014.463748889895</v>
      </c>
      <c r="F65" s="66">
        <v>920.5606348291665</v>
      </c>
      <c r="G65" s="67">
        <f t="shared" si="11"/>
        <v>3935.024383719062</v>
      </c>
      <c r="H65" s="54">
        <f t="shared" si="7"/>
        <v>38.54388850516453</v>
      </c>
      <c r="I65" s="51">
        <f t="shared" si="8"/>
        <v>70.01806275375017</v>
      </c>
      <c r="J65" s="52">
        <f t="shared" si="9"/>
        <v>44.815502322521056</v>
      </c>
      <c r="K65" s="53" t="s">
        <v>270</v>
      </c>
      <c r="L65" s="48"/>
    </row>
    <row r="66" spans="1:12" ht="15.75">
      <c r="A66" s="95" t="s">
        <v>146</v>
      </c>
      <c r="B66" s="71">
        <v>1194.963471140999</v>
      </c>
      <c r="C66" s="66">
        <v>1311.6557044862416</v>
      </c>
      <c r="D66" s="67">
        <f t="shared" si="10"/>
        <v>2506.6191756272406</v>
      </c>
      <c r="E66" s="65">
        <v>3159.5070644693315</v>
      </c>
      <c r="F66" s="66">
        <v>5248.601745953996</v>
      </c>
      <c r="G66" s="67">
        <f t="shared" si="11"/>
        <v>8408.108810423328</v>
      </c>
      <c r="H66" s="54">
        <f t="shared" si="7"/>
        <v>164.401978869907</v>
      </c>
      <c r="I66" s="51">
        <f t="shared" si="8"/>
        <v>300.15087251953855</v>
      </c>
      <c r="J66" s="52">
        <f t="shared" si="9"/>
        <v>235.43622789526196</v>
      </c>
      <c r="K66" s="53" t="s">
        <v>272</v>
      </c>
      <c r="L66" s="48"/>
    </row>
    <row r="67" spans="1:12" ht="15.75" hidden="1">
      <c r="A67" s="95" t="s">
        <v>147</v>
      </c>
      <c r="B67" s="71">
        <v>1.7704034725811542</v>
      </c>
      <c r="C67" s="66">
        <v>5.229596527418846</v>
      </c>
      <c r="D67" s="67">
        <f t="shared" si="10"/>
        <v>7</v>
      </c>
      <c r="E67" s="65">
        <v>0</v>
      </c>
      <c r="F67" s="66">
        <v>0</v>
      </c>
      <c r="G67" s="67">
        <f t="shared" si="11"/>
        <v>0</v>
      </c>
      <c r="H67" s="54">
        <f t="shared" si="7"/>
        <v>-100</v>
      </c>
      <c r="I67" s="51">
        <f t="shared" si="8"/>
        <v>-100</v>
      </c>
      <c r="J67" s="52">
        <f t="shared" si="9"/>
        <v>-100</v>
      </c>
      <c r="K67" s="53" t="s">
        <v>273</v>
      </c>
      <c r="L67" s="48"/>
    </row>
    <row r="68" spans="1:12" ht="15.75">
      <c r="A68" s="95" t="s">
        <v>28</v>
      </c>
      <c r="B68" s="71">
        <v>30172.297299146645</v>
      </c>
      <c r="C68" s="66">
        <v>12751.692315571907</v>
      </c>
      <c r="D68" s="67">
        <f t="shared" si="10"/>
        <v>42923.98961471855</v>
      </c>
      <c r="E68" s="65">
        <v>116771.1999487266</v>
      </c>
      <c r="F68" s="66">
        <v>52348.10316800712</v>
      </c>
      <c r="G68" s="67">
        <f t="shared" si="11"/>
        <v>169119.30311673373</v>
      </c>
      <c r="H68" s="54">
        <f t="shared" si="7"/>
        <v>287.01461407126334</v>
      </c>
      <c r="I68" s="51">
        <f t="shared" si="8"/>
        <v>310.5188697509702</v>
      </c>
      <c r="J68" s="52">
        <f t="shared" si="9"/>
        <v>293.997167166267</v>
      </c>
      <c r="K68" s="53" t="s">
        <v>274</v>
      </c>
      <c r="L68" s="48"/>
    </row>
    <row r="69" spans="1:12" ht="15.75">
      <c r="A69" s="95" t="s">
        <v>148</v>
      </c>
      <c r="B69" s="71">
        <v>6097.53608014468</v>
      </c>
      <c r="C69" s="66">
        <v>301.56332306142434</v>
      </c>
      <c r="D69" s="67">
        <f t="shared" si="10"/>
        <v>6399.099403206104</v>
      </c>
      <c r="E69" s="65">
        <v>22626.24673853234</v>
      </c>
      <c r="F69" s="66">
        <v>3246.400857680732</v>
      </c>
      <c r="G69" s="67">
        <f t="shared" si="11"/>
        <v>25872.64759621307</v>
      </c>
      <c r="H69" s="54">
        <f t="shared" si="7"/>
        <v>271.07196154541606</v>
      </c>
      <c r="I69" s="51">
        <f t="shared" si="8"/>
        <v>976.5237711017942</v>
      </c>
      <c r="J69" s="52">
        <f t="shared" si="9"/>
        <v>304.31701347302476</v>
      </c>
      <c r="K69" s="53" t="s">
        <v>275</v>
      </c>
      <c r="L69" s="48"/>
    </row>
    <row r="70" spans="1:12" ht="15.75">
      <c r="A70" s="95" t="s">
        <v>149</v>
      </c>
      <c r="B70" s="71">
        <v>3309.868387262711</v>
      </c>
      <c r="C70" s="66">
        <v>103.37532673661163</v>
      </c>
      <c r="D70" s="67">
        <f t="shared" si="10"/>
        <v>3413.2437139993226</v>
      </c>
      <c r="E70" s="65">
        <v>8796.727556889131</v>
      </c>
      <c r="F70" s="66">
        <v>1857.2272356579908</v>
      </c>
      <c r="G70" s="67">
        <f t="shared" si="11"/>
        <v>10653.954792547122</v>
      </c>
      <c r="H70" s="54">
        <f t="shared" si="7"/>
        <v>165.7727295363577</v>
      </c>
      <c r="I70" s="51">
        <f t="shared" si="8"/>
        <v>1696.586568853118</v>
      </c>
      <c r="J70" s="52">
        <f t="shared" si="9"/>
        <v>212.13577714507252</v>
      </c>
      <c r="K70" s="53" t="s">
        <v>276</v>
      </c>
      <c r="L70" s="48"/>
    </row>
    <row r="71" spans="1:12" ht="15.75">
      <c r="A71" s="95" t="s">
        <v>150</v>
      </c>
      <c r="B71" s="71">
        <v>5117.31285421744</v>
      </c>
      <c r="C71" s="66">
        <v>2282.2124928825606</v>
      </c>
      <c r="D71" s="67">
        <f t="shared" si="10"/>
        <v>7399.5253471000005</v>
      </c>
      <c r="E71" s="65">
        <v>7288.85267226348</v>
      </c>
      <c r="F71" s="66">
        <v>7409.979612522964</v>
      </c>
      <c r="G71" s="67">
        <f t="shared" si="11"/>
        <v>14698.832284786444</v>
      </c>
      <c r="H71" s="54">
        <f aca="true" t="shared" si="12" ref="H71:H102">(E71-B71)/B71*100</f>
        <v>42.435158449543735</v>
      </c>
      <c r="I71" s="51">
        <f aca="true" t="shared" si="13" ref="I71:I102">(F71-C71)/C71*100</f>
        <v>224.6840351471282</v>
      </c>
      <c r="J71" s="52">
        <f aca="true" t="shared" si="14" ref="J71:J102">(G71-D71)/D71*100</f>
        <v>98.64561029643835</v>
      </c>
      <c r="K71" s="53" t="s">
        <v>277</v>
      </c>
      <c r="L71" s="48"/>
    </row>
    <row r="72" spans="1:12" ht="15.75">
      <c r="A72" s="95" t="s">
        <v>151</v>
      </c>
      <c r="B72" s="71">
        <v>1418.9109220144596</v>
      </c>
      <c r="C72" s="66">
        <v>43.08907798554037</v>
      </c>
      <c r="D72" s="67">
        <f t="shared" si="10"/>
        <v>1462</v>
      </c>
      <c r="E72" s="65">
        <v>827.4373101991025</v>
      </c>
      <c r="F72" s="66">
        <v>211.56268980089743</v>
      </c>
      <c r="G72" s="67">
        <f t="shared" si="11"/>
        <v>1039</v>
      </c>
      <c r="H72" s="54">
        <f t="shared" si="12"/>
        <v>-41.68504186123458</v>
      </c>
      <c r="I72" s="51">
        <f t="shared" si="13"/>
        <v>390.9891315657593</v>
      </c>
      <c r="J72" s="52">
        <f t="shared" si="14"/>
        <v>-28.932968536251707</v>
      </c>
      <c r="K72" s="53" t="s">
        <v>278</v>
      </c>
      <c r="L72" s="48"/>
    </row>
    <row r="73" spans="1:12" ht="15.75">
      <c r="A73" s="95" t="s">
        <v>152</v>
      </c>
      <c r="B73" s="71">
        <v>2782.3797821495864</v>
      </c>
      <c r="C73" s="66">
        <v>204.2773710615818</v>
      </c>
      <c r="D73" s="67">
        <f t="shared" si="10"/>
        <v>2986.6571532111684</v>
      </c>
      <c r="E73" s="65">
        <v>15285.850609088971</v>
      </c>
      <c r="F73" s="66">
        <v>859.5950560440015</v>
      </c>
      <c r="G73" s="67">
        <f t="shared" si="11"/>
        <v>16145.445665132973</v>
      </c>
      <c r="H73" s="54">
        <f t="shared" si="12"/>
        <v>449.3804514809824</v>
      </c>
      <c r="I73" s="51">
        <f t="shared" si="13"/>
        <v>320.7979824573259</v>
      </c>
      <c r="J73" s="52">
        <f t="shared" si="14"/>
        <v>440.5858401850327</v>
      </c>
      <c r="K73" s="53" t="s">
        <v>279</v>
      </c>
      <c r="L73" s="48"/>
    </row>
    <row r="74" spans="1:12" ht="15.75">
      <c r="A74" s="95" t="s">
        <v>153</v>
      </c>
      <c r="B74" s="71">
        <v>964.0753157218522</v>
      </c>
      <c r="C74" s="66">
        <v>53.72650245996647</v>
      </c>
      <c r="D74" s="67">
        <f t="shared" si="10"/>
        <v>1017.8018181818187</v>
      </c>
      <c r="E74" s="65">
        <v>7391.812317588668</v>
      </c>
      <c r="F74" s="66">
        <v>1569.7076824113444</v>
      </c>
      <c r="G74" s="67">
        <f t="shared" si="11"/>
        <v>8961.520000000011</v>
      </c>
      <c r="H74" s="54">
        <f t="shared" si="12"/>
        <v>666.7256071227217</v>
      </c>
      <c r="I74" s="51">
        <f t="shared" si="13"/>
        <v>2821.6636306839246</v>
      </c>
      <c r="J74" s="52">
        <f t="shared" si="14"/>
        <v>780.4778926420761</v>
      </c>
      <c r="K74" s="53" t="s">
        <v>280</v>
      </c>
      <c r="L74" s="48"/>
    </row>
    <row r="75" spans="1:12" ht="15.75">
      <c r="A75" s="95" t="s">
        <v>158</v>
      </c>
      <c r="B75" s="71">
        <v>355.18201512314187</v>
      </c>
      <c r="C75" s="66">
        <v>60.581621240494506</v>
      </c>
      <c r="D75" s="67">
        <f t="shared" si="10"/>
        <v>415.76363636363635</v>
      </c>
      <c r="E75" s="65">
        <v>899.4536950227578</v>
      </c>
      <c r="F75" s="66">
        <v>479.17357770451497</v>
      </c>
      <c r="G75" s="67">
        <f t="shared" si="11"/>
        <v>1378.6272727272726</v>
      </c>
      <c r="H75" s="54">
        <f t="shared" si="12"/>
        <v>153.23739849578718</v>
      </c>
      <c r="I75" s="51">
        <f t="shared" si="13"/>
        <v>690.9553555892979</v>
      </c>
      <c r="J75" s="52">
        <f t="shared" si="14"/>
        <v>231.58918966195827</v>
      </c>
      <c r="K75" s="53" t="s">
        <v>282</v>
      </c>
      <c r="L75" s="48"/>
    </row>
    <row r="76" spans="1:12" ht="15.75">
      <c r="A76" s="95" t="s">
        <v>159</v>
      </c>
      <c r="B76" s="71">
        <v>125</v>
      </c>
      <c r="C76" s="66">
        <v>0</v>
      </c>
      <c r="D76" s="67">
        <f t="shared" si="10"/>
        <v>125</v>
      </c>
      <c r="E76" s="65">
        <v>483.83333333333337</v>
      </c>
      <c r="F76" s="66">
        <v>4.166666666666667</v>
      </c>
      <c r="G76" s="67">
        <f t="shared" si="11"/>
        <v>488.00000000000006</v>
      </c>
      <c r="H76" s="54">
        <f t="shared" si="12"/>
        <v>287.0666666666667</v>
      </c>
      <c r="I76" s="51" t="e">
        <f t="shared" si="13"/>
        <v>#DIV/0!</v>
      </c>
      <c r="J76" s="52">
        <f t="shared" si="14"/>
        <v>290.40000000000003</v>
      </c>
      <c r="K76" s="53" t="s">
        <v>283</v>
      </c>
      <c r="L76" s="48"/>
    </row>
    <row r="77" spans="1:12" ht="18" customHeight="1">
      <c r="A77" s="95" t="s">
        <v>160</v>
      </c>
      <c r="B77" s="71">
        <v>24.738911478410426</v>
      </c>
      <c r="C77" s="66">
        <v>116.26108852158956</v>
      </c>
      <c r="D77" s="67">
        <f t="shared" si="10"/>
        <v>140.99999999999997</v>
      </c>
      <c r="E77" s="65">
        <v>40.07635566578304</v>
      </c>
      <c r="F77" s="66">
        <v>295.923644334217</v>
      </c>
      <c r="G77" s="67">
        <f t="shared" si="11"/>
        <v>336</v>
      </c>
      <c r="H77" s="54">
        <f t="shared" si="12"/>
        <v>61.997247537578836</v>
      </c>
      <c r="I77" s="51">
        <f t="shared" si="13"/>
        <v>154.53369489075814</v>
      </c>
      <c r="J77" s="52">
        <f t="shared" si="14"/>
        <v>138.29787234042558</v>
      </c>
      <c r="K77" s="58" t="s">
        <v>284</v>
      </c>
      <c r="L77" s="48"/>
    </row>
    <row r="78" spans="1:12" ht="15.75">
      <c r="A78" s="95" t="s">
        <v>53</v>
      </c>
      <c r="B78" s="71">
        <v>678.7675453323009</v>
      </c>
      <c r="C78" s="66">
        <v>363.2324546676991</v>
      </c>
      <c r="D78" s="67">
        <f t="shared" si="10"/>
        <v>1042</v>
      </c>
      <c r="E78" s="65">
        <v>1260.5970009168823</v>
      </c>
      <c r="F78" s="66">
        <v>1734.402999083118</v>
      </c>
      <c r="G78" s="67">
        <f t="shared" si="11"/>
        <v>2995</v>
      </c>
      <c r="H78" s="54">
        <f t="shared" si="12"/>
        <v>85.71851432580473</v>
      </c>
      <c r="I78" s="51">
        <f t="shared" si="13"/>
        <v>377.4911979354448</v>
      </c>
      <c r="J78" s="52">
        <f t="shared" si="14"/>
        <v>187.42802303262954</v>
      </c>
      <c r="K78" s="53" t="s">
        <v>285</v>
      </c>
      <c r="L78" s="48"/>
    </row>
    <row r="79" spans="1:12" ht="15.75">
      <c r="A79" s="95" t="s">
        <v>161</v>
      </c>
      <c r="B79" s="71">
        <v>2024.7296882572055</v>
      </c>
      <c r="C79" s="66">
        <v>193.27283194675368</v>
      </c>
      <c r="D79" s="67">
        <f t="shared" si="10"/>
        <v>2218.002520203959</v>
      </c>
      <c r="E79" s="65">
        <v>9689.000273836144</v>
      </c>
      <c r="F79" s="66">
        <v>1213.9742558044932</v>
      </c>
      <c r="G79" s="67">
        <f t="shared" si="11"/>
        <v>10902.974529640636</v>
      </c>
      <c r="H79" s="54">
        <f t="shared" si="12"/>
        <v>378.5330273976469</v>
      </c>
      <c r="I79" s="51">
        <f t="shared" si="13"/>
        <v>528.114279475628</v>
      </c>
      <c r="J79" s="52">
        <f t="shared" si="14"/>
        <v>391.5672741723503</v>
      </c>
      <c r="K79" s="53" t="s">
        <v>286</v>
      </c>
      <c r="L79" s="48"/>
    </row>
    <row r="80" spans="1:12" ht="15.75">
      <c r="A80" s="95" t="s">
        <v>29</v>
      </c>
      <c r="B80" s="71">
        <v>233.50497306493918</v>
      </c>
      <c r="C80" s="66">
        <v>7.495026935060811</v>
      </c>
      <c r="D80" s="67">
        <f t="shared" si="10"/>
        <v>241</v>
      </c>
      <c r="E80" s="65">
        <v>666.8700857014385</v>
      </c>
      <c r="F80" s="66">
        <v>55.129914298561516</v>
      </c>
      <c r="G80" s="67">
        <f t="shared" si="11"/>
        <v>722</v>
      </c>
      <c r="H80" s="54">
        <f t="shared" si="12"/>
        <v>185.5913846066044</v>
      </c>
      <c r="I80" s="51">
        <f t="shared" si="13"/>
        <v>635.5532511920748</v>
      </c>
      <c r="J80" s="52">
        <f t="shared" si="14"/>
        <v>199.5850622406639</v>
      </c>
      <c r="K80" s="53" t="s">
        <v>287</v>
      </c>
      <c r="L80" s="48"/>
    </row>
    <row r="81" spans="1:12" ht="15.75">
      <c r="A81" s="95" t="s">
        <v>154</v>
      </c>
      <c r="B81" s="71">
        <v>531.5164700134794</v>
      </c>
      <c r="C81" s="66">
        <v>23.858529986520598</v>
      </c>
      <c r="D81" s="67">
        <f t="shared" si="10"/>
        <v>555.375</v>
      </c>
      <c r="E81" s="65">
        <v>3936.0659203226237</v>
      </c>
      <c r="F81" s="66">
        <v>146.86026210980907</v>
      </c>
      <c r="G81" s="67">
        <f t="shared" si="11"/>
        <v>4082.9261824324326</v>
      </c>
      <c r="H81" s="54">
        <f t="shared" si="12"/>
        <v>640.5350807328329</v>
      </c>
      <c r="I81" s="51">
        <f t="shared" si="13"/>
        <v>515.5461471967511</v>
      </c>
      <c r="J81" s="52">
        <f t="shared" si="14"/>
        <v>635.1656416713811</v>
      </c>
      <c r="K81" s="53" t="s">
        <v>288</v>
      </c>
      <c r="L81" s="48"/>
    </row>
    <row r="82" spans="1:12" ht="15.75">
      <c r="A82" s="95" t="s">
        <v>155</v>
      </c>
      <c r="B82" s="71">
        <v>526.5772431017449</v>
      </c>
      <c r="C82" s="66">
        <v>73.3394235649218</v>
      </c>
      <c r="D82" s="67">
        <f t="shared" si="10"/>
        <v>599.9166666666667</v>
      </c>
      <c r="E82" s="65">
        <v>2263.1336043417678</v>
      </c>
      <c r="F82" s="66">
        <v>327.199728991565</v>
      </c>
      <c r="G82" s="67">
        <f t="shared" si="11"/>
        <v>2590.3333333333326</v>
      </c>
      <c r="H82" s="54">
        <f t="shared" si="12"/>
        <v>329.7818855617516</v>
      </c>
      <c r="I82" s="51">
        <f t="shared" si="13"/>
        <v>346.14439695168863</v>
      </c>
      <c r="J82" s="52">
        <f t="shared" si="14"/>
        <v>331.7821919711069</v>
      </c>
      <c r="K82" s="53" t="s">
        <v>289</v>
      </c>
      <c r="L82" s="48"/>
    </row>
    <row r="83" spans="1:11" s="89" customFormat="1" ht="15.75">
      <c r="A83" s="96" t="s">
        <v>43</v>
      </c>
      <c r="B83" s="71">
        <v>8071.048729161412</v>
      </c>
      <c r="C83" s="83">
        <v>265.47201897225</v>
      </c>
      <c r="D83" s="84">
        <f t="shared" si="10"/>
        <v>8336.520748133662</v>
      </c>
      <c r="E83" s="82">
        <v>17801.91146003808</v>
      </c>
      <c r="F83" s="83">
        <v>620.5462719261918</v>
      </c>
      <c r="G83" s="84">
        <f t="shared" si="11"/>
        <v>18422.457731964274</v>
      </c>
      <c r="H83" s="85">
        <f t="shared" si="12"/>
        <v>120.56503507057519</v>
      </c>
      <c r="I83" s="86">
        <f t="shared" si="13"/>
        <v>133.75204450117886</v>
      </c>
      <c r="J83" s="87">
        <f t="shared" si="14"/>
        <v>120.984968292541</v>
      </c>
      <c r="K83" s="88" t="s">
        <v>290</v>
      </c>
    </row>
    <row r="84" spans="1:12" ht="15.75">
      <c r="A84" s="95" t="s">
        <v>45</v>
      </c>
      <c r="B84" s="71">
        <v>331.9040637132663</v>
      </c>
      <c r="C84" s="66">
        <v>15.019013209810495</v>
      </c>
      <c r="D84" s="67">
        <f t="shared" si="10"/>
        <v>346.9230769230768</v>
      </c>
      <c r="E84" s="65">
        <v>754.8306372645238</v>
      </c>
      <c r="F84" s="66">
        <v>42.53654547349874</v>
      </c>
      <c r="G84" s="67">
        <f t="shared" si="11"/>
        <v>797.3671827380226</v>
      </c>
      <c r="H84" s="54">
        <f t="shared" si="12"/>
        <v>127.4243432935567</v>
      </c>
      <c r="I84" s="51">
        <f t="shared" si="13"/>
        <v>183.2179776346002</v>
      </c>
      <c r="J84" s="52">
        <f t="shared" si="14"/>
        <v>129.83976442559418</v>
      </c>
      <c r="K84" s="53" t="s">
        <v>291</v>
      </c>
      <c r="L84" s="48"/>
    </row>
    <row r="85" spans="1:12" ht="15.75">
      <c r="A85" s="95" t="s">
        <v>30</v>
      </c>
      <c r="B85" s="71">
        <v>371.2470589016252</v>
      </c>
      <c r="C85" s="66">
        <v>22.50888404607683</v>
      </c>
      <c r="D85" s="67">
        <f t="shared" si="10"/>
        <v>393.75594294770207</v>
      </c>
      <c r="E85" s="65">
        <v>763.9593096756053</v>
      </c>
      <c r="F85" s="66">
        <v>427.97095973802396</v>
      </c>
      <c r="G85" s="67">
        <f t="shared" si="11"/>
        <v>1191.9302694136293</v>
      </c>
      <c r="H85" s="54">
        <f t="shared" si="12"/>
        <v>105.7819156698135</v>
      </c>
      <c r="I85" s="51">
        <f t="shared" si="13"/>
        <v>1801.342416007589</v>
      </c>
      <c r="J85" s="52">
        <f t="shared" si="14"/>
        <v>202.70788054415198</v>
      </c>
      <c r="K85" s="53" t="s">
        <v>292</v>
      </c>
      <c r="L85" s="48"/>
    </row>
    <row r="86" spans="1:12" ht="15.75">
      <c r="A86" s="95" t="s">
        <v>157</v>
      </c>
      <c r="B86" s="71">
        <v>14.796182787500747</v>
      </c>
      <c r="C86" s="66">
        <v>194.35749686617893</v>
      </c>
      <c r="D86" s="67">
        <f t="shared" si="10"/>
        <v>209.1536796536797</v>
      </c>
      <c r="E86" s="65">
        <v>53.29603095267082</v>
      </c>
      <c r="F86" s="66">
        <v>695.2147915581518</v>
      </c>
      <c r="G86" s="67">
        <f t="shared" si="11"/>
        <v>748.5108225108225</v>
      </c>
      <c r="H86" s="54">
        <f t="shared" si="12"/>
        <v>260.2012202613047</v>
      </c>
      <c r="I86" s="51">
        <f t="shared" si="13"/>
        <v>257.69898396912794</v>
      </c>
      <c r="J86" s="52">
        <f t="shared" si="14"/>
        <v>257.87599995860455</v>
      </c>
      <c r="K86" s="53" t="s">
        <v>293</v>
      </c>
      <c r="L86" s="48"/>
    </row>
    <row r="87" spans="1:12" ht="16.5" thickBot="1">
      <c r="A87" s="95" t="s">
        <v>199</v>
      </c>
      <c r="B87" s="71">
        <v>7689.229393781982</v>
      </c>
      <c r="C87" s="65">
        <v>155.81053295794533</v>
      </c>
      <c r="D87" s="67">
        <f t="shared" si="10"/>
        <v>7845.039926739928</v>
      </c>
      <c r="E87" s="65">
        <v>22012.76725658925</v>
      </c>
      <c r="F87" s="65">
        <v>1721.2775515012063</v>
      </c>
      <c r="G87" s="67">
        <f>SUM(E87:F87)</f>
        <v>23734.044808090457</v>
      </c>
      <c r="H87" s="54">
        <f t="shared" si="12"/>
        <v>186.28053774010468</v>
      </c>
      <c r="I87" s="51">
        <f t="shared" si="13"/>
        <v>1004.7247697726539</v>
      </c>
      <c r="J87" s="52">
        <f t="shared" si="14"/>
        <v>202.5356789733171</v>
      </c>
      <c r="K87" s="53" t="s">
        <v>294</v>
      </c>
      <c r="L87" s="48"/>
    </row>
    <row r="88" spans="1:12" ht="31.5" customHeight="1" thickBot="1">
      <c r="A88" s="98" t="s">
        <v>210</v>
      </c>
      <c r="B88" s="99">
        <v>168971.59255565185</v>
      </c>
      <c r="C88" s="99">
        <v>27381.335667268922</v>
      </c>
      <c r="D88" s="100">
        <f>SUM(D45:D87)</f>
        <v>196352.92822292075</v>
      </c>
      <c r="E88" s="100">
        <f>SUM(E45:E87)</f>
        <v>577455.1736945963</v>
      </c>
      <c r="F88" s="100">
        <f>SUM(F45:F87)</f>
        <v>132759.66852687203</v>
      </c>
      <c r="G88" s="100">
        <f>SUM(G45:G87)</f>
        <v>710214.8422214683</v>
      </c>
      <c r="H88" s="101">
        <f t="shared" si="12"/>
        <v>241.74689660003517</v>
      </c>
      <c r="I88" s="102">
        <f t="shared" si="13"/>
        <v>384.85461096614864</v>
      </c>
      <c r="J88" s="101">
        <f t="shared" si="14"/>
        <v>261.70320893567566</v>
      </c>
      <c r="K88" s="103" t="s">
        <v>295</v>
      </c>
      <c r="L88" s="48"/>
    </row>
    <row r="89" spans="1:12" ht="15.75">
      <c r="A89" s="95" t="s">
        <v>5</v>
      </c>
      <c r="B89" s="71">
        <v>7934.963224572164</v>
      </c>
      <c r="C89" s="66">
        <v>30.66585324040292</v>
      </c>
      <c r="D89" s="69">
        <f>SUM(B89:C89)</f>
        <v>7965.629077812567</v>
      </c>
      <c r="E89" s="72">
        <v>14323.36786912499</v>
      </c>
      <c r="F89" s="75">
        <v>85.99364047422651</v>
      </c>
      <c r="G89" s="67">
        <f>SUM(E89:F89)</f>
        <v>14409.361509599215</v>
      </c>
      <c r="H89" s="54">
        <f t="shared" si="12"/>
        <v>80.50956839686266</v>
      </c>
      <c r="I89" s="51">
        <f t="shared" si="13"/>
        <v>180.42148313984637</v>
      </c>
      <c r="J89" s="52">
        <f t="shared" si="14"/>
        <v>80.8942064567756</v>
      </c>
      <c r="K89" s="53" t="s">
        <v>314</v>
      </c>
      <c r="L89" s="48"/>
    </row>
    <row r="90" spans="1:12" ht="15.75">
      <c r="A90" s="95" t="s">
        <v>6</v>
      </c>
      <c r="B90" s="71">
        <v>13340.556815397746</v>
      </c>
      <c r="C90" s="66">
        <v>390.70381408070085</v>
      </c>
      <c r="D90" s="69">
        <f aca="true" t="shared" si="15" ref="D90:D108">SUM(B90:C90)</f>
        <v>13731.260629478447</v>
      </c>
      <c r="E90" s="74">
        <v>38437.37075267646</v>
      </c>
      <c r="F90" s="76">
        <v>23113.007240370218</v>
      </c>
      <c r="G90" s="67">
        <f>SUM(E90:F90)</f>
        <v>61550.377993046684</v>
      </c>
      <c r="H90" s="54">
        <f t="shared" si="12"/>
        <v>188.1241861532484</v>
      </c>
      <c r="I90" s="51">
        <f t="shared" si="13"/>
        <v>5815.736270646225</v>
      </c>
      <c r="J90" s="52">
        <f t="shared" si="14"/>
        <v>348.2500161777538</v>
      </c>
      <c r="K90" s="53" t="s">
        <v>313</v>
      </c>
      <c r="L90" s="48"/>
    </row>
    <row r="91" spans="1:12" ht="15.75">
      <c r="A91" s="95" t="s">
        <v>7</v>
      </c>
      <c r="B91" s="71">
        <v>257060.74682946142</v>
      </c>
      <c r="C91" s="66">
        <v>39437.89483418754</v>
      </c>
      <c r="D91" s="69">
        <f t="shared" si="15"/>
        <v>296498.64166364894</v>
      </c>
      <c r="E91" s="74">
        <v>777002.1452375242</v>
      </c>
      <c r="F91" s="76">
        <v>122412.16845436576</v>
      </c>
      <c r="G91" s="67">
        <f aca="true" t="shared" si="16" ref="G91:G108">SUM(E91:F91)</f>
        <v>899414.31369189</v>
      </c>
      <c r="H91" s="54">
        <f t="shared" si="12"/>
        <v>202.2640192331663</v>
      </c>
      <c r="I91" s="51">
        <f t="shared" si="13"/>
        <v>210.39224829072342</v>
      </c>
      <c r="J91" s="52">
        <f t="shared" si="14"/>
        <v>203.3451717165688</v>
      </c>
      <c r="K91" s="53" t="s">
        <v>311</v>
      </c>
      <c r="L91" s="48"/>
    </row>
    <row r="92" spans="1:12" ht="15.75">
      <c r="A92" s="95" t="s">
        <v>12</v>
      </c>
      <c r="B92" s="71">
        <v>8649.863354668916</v>
      </c>
      <c r="C92" s="66">
        <v>59.09204493164993</v>
      </c>
      <c r="D92" s="69">
        <f t="shared" si="15"/>
        <v>8708.955399600565</v>
      </c>
      <c r="E92" s="74">
        <v>14135.152270846209</v>
      </c>
      <c r="F92" s="76">
        <v>106.07714856747802</v>
      </c>
      <c r="G92" s="67">
        <f t="shared" si="16"/>
        <v>14241.229419413687</v>
      </c>
      <c r="H92" s="54">
        <f t="shared" si="12"/>
        <v>63.41474646783306</v>
      </c>
      <c r="I92" s="51">
        <f t="shared" si="13"/>
        <v>79.51172393877113</v>
      </c>
      <c r="J92" s="52">
        <f t="shared" si="14"/>
        <v>63.52396775469602</v>
      </c>
      <c r="K92" s="53" t="s">
        <v>316</v>
      </c>
      <c r="L92" s="48"/>
    </row>
    <row r="93" spans="1:12" ht="15.75">
      <c r="A93" s="95" t="s">
        <v>13</v>
      </c>
      <c r="B93" s="71">
        <v>30129.61138218719</v>
      </c>
      <c r="C93" s="66">
        <v>343.46960462145165</v>
      </c>
      <c r="D93" s="69">
        <f t="shared" si="15"/>
        <v>30473.080986808644</v>
      </c>
      <c r="E93" s="74">
        <v>77014.91597619196</v>
      </c>
      <c r="F93" s="76">
        <v>785.1801686011515</v>
      </c>
      <c r="G93" s="67">
        <f>SUM(E93:F93)</f>
        <v>77800.0961447931</v>
      </c>
      <c r="H93" s="54">
        <f t="shared" si="12"/>
        <v>155.61204556964066</v>
      </c>
      <c r="I93" s="51">
        <f t="shared" si="13"/>
        <v>128.6025191272813</v>
      </c>
      <c r="J93" s="52">
        <f t="shared" si="14"/>
        <v>155.30761454173813</v>
      </c>
      <c r="K93" s="53" t="s">
        <v>312</v>
      </c>
      <c r="L93" s="48"/>
    </row>
    <row r="94" spans="1:12" ht="15.75">
      <c r="A94" s="95" t="s">
        <v>10</v>
      </c>
      <c r="B94" s="71">
        <v>4447.224461184589</v>
      </c>
      <c r="C94" s="66">
        <v>36.02111304100178</v>
      </c>
      <c r="D94" s="69">
        <f t="shared" si="15"/>
        <v>4483.245574225591</v>
      </c>
      <c r="E94" s="74">
        <v>21467.151567652065</v>
      </c>
      <c r="F94" s="76">
        <v>270.75899809241133</v>
      </c>
      <c r="G94" s="67">
        <f t="shared" si="16"/>
        <v>21737.910565744478</v>
      </c>
      <c r="H94" s="54">
        <f t="shared" si="12"/>
        <v>382.70897399080116</v>
      </c>
      <c r="I94" s="51">
        <f t="shared" si="13"/>
        <v>651.6674950721657</v>
      </c>
      <c r="J94" s="52">
        <f t="shared" si="14"/>
        <v>384.8699498130739</v>
      </c>
      <c r="K94" s="53" t="s">
        <v>315</v>
      </c>
      <c r="L94" s="48"/>
    </row>
    <row r="95" spans="1:12" ht="15.75">
      <c r="A95" s="95" t="s">
        <v>8</v>
      </c>
      <c r="B95" s="71">
        <v>68661.34611863329</v>
      </c>
      <c r="C95" s="66">
        <v>27222.829270397182</v>
      </c>
      <c r="D95" s="69">
        <f t="shared" si="15"/>
        <v>95884.17538903047</v>
      </c>
      <c r="E95" s="74">
        <v>211102.69649663492</v>
      </c>
      <c r="F95" s="76">
        <v>98493.66141898053</v>
      </c>
      <c r="G95" s="67">
        <f t="shared" si="16"/>
        <v>309596.35791561543</v>
      </c>
      <c r="H95" s="54">
        <f t="shared" si="12"/>
        <v>207.45493415158367</v>
      </c>
      <c r="I95" s="51">
        <f t="shared" si="13"/>
        <v>261.8053819486173</v>
      </c>
      <c r="J95" s="52">
        <f t="shared" si="14"/>
        <v>222.88576989841275</v>
      </c>
      <c r="K95" s="53" t="s">
        <v>297</v>
      </c>
      <c r="L95" s="48"/>
    </row>
    <row r="96" spans="1:12" ht="15.75">
      <c r="A96" s="95" t="s">
        <v>9</v>
      </c>
      <c r="B96" s="71">
        <v>85699.66070582182</v>
      </c>
      <c r="C96" s="66">
        <v>423.398978981194</v>
      </c>
      <c r="D96" s="69">
        <f t="shared" si="15"/>
        <v>86123.05968480301</v>
      </c>
      <c r="E96" s="74">
        <v>149297.20147137748</v>
      </c>
      <c r="F96" s="76">
        <v>1205.3593956893346</v>
      </c>
      <c r="G96" s="67">
        <f t="shared" si="16"/>
        <v>150502.56086706682</v>
      </c>
      <c r="H96" s="54">
        <f t="shared" si="12"/>
        <v>74.20979294639764</v>
      </c>
      <c r="I96" s="51">
        <f t="shared" si="13"/>
        <v>184.6864200262686</v>
      </c>
      <c r="J96" s="52">
        <f t="shared" si="14"/>
        <v>74.75291915763648</v>
      </c>
      <c r="K96" s="53" t="s">
        <v>298</v>
      </c>
      <c r="L96" s="48"/>
    </row>
    <row r="97" spans="1:12" ht="15.75">
      <c r="A97" s="95" t="s">
        <v>11</v>
      </c>
      <c r="B97" s="71">
        <v>162781.0539373057</v>
      </c>
      <c r="C97" s="66">
        <v>91975.58631342021</v>
      </c>
      <c r="D97" s="69">
        <f t="shared" si="15"/>
        <v>254756.6402507259</v>
      </c>
      <c r="E97" s="74">
        <v>390928.2412208342</v>
      </c>
      <c r="F97" s="76">
        <v>213247.69528143617</v>
      </c>
      <c r="G97" s="67">
        <f t="shared" si="16"/>
        <v>604175.9365022704</v>
      </c>
      <c r="H97" s="54">
        <f t="shared" si="12"/>
        <v>140.15586074986234</v>
      </c>
      <c r="I97" s="51">
        <f t="shared" si="13"/>
        <v>131.85249893897233</v>
      </c>
      <c r="J97" s="52">
        <f t="shared" si="14"/>
        <v>137.15807207523764</v>
      </c>
      <c r="K97" s="53" t="s">
        <v>301</v>
      </c>
      <c r="L97" s="48"/>
    </row>
    <row r="98" spans="1:12" ht="15.75">
      <c r="A98" s="95" t="s">
        <v>14</v>
      </c>
      <c r="B98" s="71">
        <v>29649.784560099306</v>
      </c>
      <c r="C98" s="66">
        <v>545.1484479498743</v>
      </c>
      <c r="D98" s="69">
        <f t="shared" si="15"/>
        <v>30194.93300804918</v>
      </c>
      <c r="E98" s="74">
        <v>41461.17454447675</v>
      </c>
      <c r="F98" s="76">
        <v>3368.1706785104016</v>
      </c>
      <c r="G98" s="67">
        <f t="shared" si="16"/>
        <v>44829.345222987155</v>
      </c>
      <c r="H98" s="54">
        <f t="shared" si="12"/>
        <v>39.836343365113095</v>
      </c>
      <c r="I98" s="51">
        <f t="shared" si="13"/>
        <v>517.8446790368743</v>
      </c>
      <c r="J98" s="52">
        <f t="shared" si="14"/>
        <v>48.46645035124542</v>
      </c>
      <c r="K98" s="53" t="s">
        <v>300</v>
      </c>
      <c r="L98" s="48"/>
    </row>
    <row r="99" spans="1:12" ht="15.75">
      <c r="A99" s="95" t="s">
        <v>15</v>
      </c>
      <c r="B99" s="71">
        <v>17153.253453851154</v>
      </c>
      <c r="C99" s="66">
        <v>0.059233788376377446</v>
      </c>
      <c r="D99" s="69">
        <f t="shared" si="15"/>
        <v>17153.31268763953</v>
      </c>
      <c r="E99" s="74">
        <v>37164.16476297039</v>
      </c>
      <c r="F99" s="76">
        <v>71.00731825931732</v>
      </c>
      <c r="G99" s="67">
        <f t="shared" si="16"/>
        <v>37235.172081229706</v>
      </c>
      <c r="H99" s="54">
        <f t="shared" si="12"/>
        <v>116.65956760305723</v>
      </c>
      <c r="I99" s="51">
        <f t="shared" si="13"/>
        <v>119776.37496377858</v>
      </c>
      <c r="J99" s="52">
        <f t="shared" si="14"/>
        <v>117.0727763160344</v>
      </c>
      <c r="K99" s="53" t="s">
        <v>302</v>
      </c>
      <c r="L99" s="48"/>
    </row>
    <row r="100" spans="1:12" ht="15.75">
      <c r="A100" s="95" t="s">
        <v>16</v>
      </c>
      <c r="B100" s="71">
        <v>2452.76826414052</v>
      </c>
      <c r="C100" s="66">
        <v>83.0726745004944</v>
      </c>
      <c r="D100" s="69">
        <f t="shared" si="15"/>
        <v>2535.8409386410144</v>
      </c>
      <c r="E100" s="74">
        <v>6044.413970367118</v>
      </c>
      <c r="F100" s="76">
        <v>226.56799715816328</v>
      </c>
      <c r="G100" s="67">
        <f t="shared" si="16"/>
        <v>6270.981967525281</v>
      </c>
      <c r="H100" s="54">
        <f t="shared" si="12"/>
        <v>146.43232949220967</v>
      </c>
      <c r="I100" s="51">
        <f t="shared" si="13"/>
        <v>172.73468504594115</v>
      </c>
      <c r="J100" s="52">
        <f t="shared" si="14"/>
        <v>147.2939793647298</v>
      </c>
      <c r="K100" s="53" t="s">
        <v>305</v>
      </c>
      <c r="L100" s="48"/>
    </row>
    <row r="101" spans="1:12" ht="15.75">
      <c r="A101" s="95" t="s">
        <v>17</v>
      </c>
      <c r="B101" s="71">
        <v>1710.8267924526651</v>
      </c>
      <c r="C101" s="66">
        <v>75.4995218184698</v>
      </c>
      <c r="D101" s="69">
        <f t="shared" si="15"/>
        <v>1786.3263142711348</v>
      </c>
      <c r="E101" s="74">
        <v>5648.3257369251505</v>
      </c>
      <c r="F101" s="76">
        <v>452.13695545312237</v>
      </c>
      <c r="G101" s="67">
        <f t="shared" si="16"/>
        <v>6100.462692378273</v>
      </c>
      <c r="H101" s="54">
        <f t="shared" si="12"/>
        <v>230.1518167615105</v>
      </c>
      <c r="I101" s="51">
        <f t="shared" si="13"/>
        <v>498.86068754214807</v>
      </c>
      <c r="J101" s="52">
        <f t="shared" si="14"/>
        <v>241.50886339416724</v>
      </c>
      <c r="K101" s="53" t="s">
        <v>306</v>
      </c>
      <c r="L101" s="48"/>
    </row>
    <row r="102" spans="1:12" ht="15.75">
      <c r="A102" s="95" t="s">
        <v>18</v>
      </c>
      <c r="B102" s="71">
        <v>0.06657199999999999</v>
      </c>
      <c r="C102" s="66">
        <v>16.576428</v>
      </c>
      <c r="D102" s="69">
        <f t="shared" si="15"/>
        <v>16.643</v>
      </c>
      <c r="E102" s="74">
        <v>0.24287599999999998</v>
      </c>
      <c r="F102" s="76">
        <v>60.476124</v>
      </c>
      <c r="G102" s="67">
        <f t="shared" si="16"/>
        <v>60.719</v>
      </c>
      <c r="H102" s="54">
        <f t="shared" si="12"/>
        <v>264.83206152736886</v>
      </c>
      <c r="I102" s="51">
        <f t="shared" si="13"/>
        <v>264.83206152736886</v>
      </c>
      <c r="J102" s="52">
        <f t="shared" si="14"/>
        <v>264.83206152736886</v>
      </c>
      <c r="K102" s="53" t="s">
        <v>310</v>
      </c>
      <c r="L102" s="48"/>
    </row>
    <row r="103" spans="1:12" ht="15.75">
      <c r="A103" s="95" t="s">
        <v>19</v>
      </c>
      <c r="B103" s="71">
        <v>5264.90397079237</v>
      </c>
      <c r="C103" s="66">
        <v>180.49055503964223</v>
      </c>
      <c r="D103" s="69">
        <f t="shared" si="15"/>
        <v>5445.394525832013</v>
      </c>
      <c r="E103" s="74">
        <v>26291.693507626216</v>
      </c>
      <c r="F103" s="76">
        <v>3355.639485083757</v>
      </c>
      <c r="G103" s="67">
        <f t="shared" si="16"/>
        <v>29647.332992709973</v>
      </c>
      <c r="H103" s="54">
        <f aca="true" t="shared" si="17" ref="H103:H110">(E103-B103)/B103*100</f>
        <v>399.376506266444</v>
      </c>
      <c r="I103" s="51">
        <f aca="true" t="shared" si="18" ref="I103:I111">(F103-C103)/C103*100</f>
        <v>1759.1773316596748</v>
      </c>
      <c r="J103" s="52">
        <f aca="true" t="shared" si="19" ref="J103:J111">(G103-D103)/D103*100</f>
        <v>444.4478421548363</v>
      </c>
      <c r="K103" s="53" t="s">
        <v>303</v>
      </c>
      <c r="L103" s="48"/>
    </row>
    <row r="104" spans="1:12" ht="15.75">
      <c r="A104" s="95" t="s">
        <v>20</v>
      </c>
      <c r="B104" s="71">
        <v>2</v>
      </c>
      <c r="C104" s="66">
        <v>105.08899999999998</v>
      </c>
      <c r="D104" s="69">
        <f t="shared" si="15"/>
        <v>107.08899999999998</v>
      </c>
      <c r="E104" s="74">
        <v>5.800000000000001</v>
      </c>
      <c r="F104" s="76">
        <v>250.113</v>
      </c>
      <c r="G104" s="67">
        <f t="shared" si="16"/>
        <v>255.913</v>
      </c>
      <c r="H104" s="54">
        <f t="shared" si="17"/>
        <v>190.00000000000003</v>
      </c>
      <c r="I104" s="51">
        <f t="shared" si="18"/>
        <v>138.0011228577682</v>
      </c>
      <c r="J104" s="52">
        <f t="shared" si="19"/>
        <v>138.97225672104514</v>
      </c>
      <c r="K104" s="53" t="s">
        <v>308</v>
      </c>
      <c r="L104" s="48"/>
    </row>
    <row r="105" spans="1:12" ht="15.75">
      <c r="A105" s="95" t="s">
        <v>21</v>
      </c>
      <c r="B105" s="71">
        <v>8630.841670908858</v>
      </c>
      <c r="C105" s="66">
        <v>53.02843644570035</v>
      </c>
      <c r="D105" s="69">
        <f t="shared" si="15"/>
        <v>8683.870107354558</v>
      </c>
      <c r="E105" s="74">
        <v>12200.95377642846</v>
      </c>
      <c r="F105" s="76">
        <v>125.55465412242022</v>
      </c>
      <c r="G105" s="67">
        <f t="shared" si="16"/>
        <v>12326.508430550879</v>
      </c>
      <c r="H105" s="54">
        <f t="shared" si="17"/>
        <v>41.36458808592252</v>
      </c>
      <c r="I105" s="51">
        <f t="shared" si="18"/>
        <v>136.76853880273222</v>
      </c>
      <c r="J105" s="52">
        <f t="shared" si="19"/>
        <v>41.94717652572085</v>
      </c>
      <c r="K105" s="53" t="s">
        <v>304</v>
      </c>
      <c r="L105" s="48"/>
    </row>
    <row r="106" spans="1:12" ht="15.75">
      <c r="A106" s="95" t="s">
        <v>22</v>
      </c>
      <c r="B106" s="71">
        <v>148485.8295232613</v>
      </c>
      <c r="C106" s="66">
        <v>136831.4563122622</v>
      </c>
      <c r="D106" s="69">
        <f t="shared" si="15"/>
        <v>285317.2858355235</v>
      </c>
      <c r="E106" s="74">
        <v>91013.98337049285</v>
      </c>
      <c r="F106" s="76">
        <v>82929.41466907259</v>
      </c>
      <c r="G106" s="67">
        <f t="shared" si="16"/>
        <v>173943.39803956542</v>
      </c>
      <c r="H106" s="54">
        <f t="shared" si="17"/>
        <v>-38.70527331617533</v>
      </c>
      <c r="I106" s="51">
        <f t="shared" si="18"/>
        <v>-39.393019043939795</v>
      </c>
      <c r="J106" s="52">
        <f t="shared" si="19"/>
        <v>-39.03509998344848</v>
      </c>
      <c r="K106" s="53" t="s">
        <v>299</v>
      </c>
      <c r="L106" s="48"/>
    </row>
    <row r="107" spans="1:12" ht="15.75">
      <c r="A107" s="95" t="s">
        <v>23</v>
      </c>
      <c r="B107" s="71">
        <v>2414.5169661838586</v>
      </c>
      <c r="C107" s="66">
        <v>39.416992760423334</v>
      </c>
      <c r="D107" s="69">
        <f t="shared" si="15"/>
        <v>2453.933958944282</v>
      </c>
      <c r="E107" s="74">
        <v>6653.8809403046125</v>
      </c>
      <c r="F107" s="76">
        <v>85.70276155266941</v>
      </c>
      <c r="G107" s="67">
        <f t="shared" si="16"/>
        <v>6739.583701857282</v>
      </c>
      <c r="H107" s="54">
        <f t="shared" si="17"/>
        <v>175.578139789221</v>
      </c>
      <c r="I107" s="51">
        <f t="shared" si="18"/>
        <v>117.42592610646683</v>
      </c>
      <c r="J107" s="52">
        <f t="shared" si="19"/>
        <v>174.64405377709303</v>
      </c>
      <c r="K107" s="53" t="s">
        <v>307</v>
      </c>
      <c r="L107" s="48"/>
    </row>
    <row r="108" spans="1:12" ht="16.5" thickBot="1">
      <c r="A108" s="95" t="s">
        <v>24</v>
      </c>
      <c r="B108" s="71">
        <v>4</v>
      </c>
      <c r="C108" s="66">
        <v>0.05</v>
      </c>
      <c r="D108" s="69">
        <f t="shared" si="15"/>
        <v>4.05</v>
      </c>
      <c r="E108" s="78">
        <v>10</v>
      </c>
      <c r="F108" s="77">
        <v>0.2</v>
      </c>
      <c r="G108" s="67">
        <f t="shared" si="16"/>
        <v>10.2</v>
      </c>
      <c r="H108" s="54">
        <f t="shared" si="17"/>
        <v>150</v>
      </c>
      <c r="I108" s="51">
        <f t="shared" si="18"/>
        <v>300.00000000000006</v>
      </c>
      <c r="J108" s="52">
        <f t="shared" si="19"/>
        <v>151.85185185185185</v>
      </c>
      <c r="K108" s="53" t="s">
        <v>309</v>
      </c>
      <c r="L108" s="48"/>
    </row>
    <row r="109" spans="1:12" ht="21" customHeight="1" thickBot="1">
      <c r="A109" s="98" t="s">
        <v>207</v>
      </c>
      <c r="B109" s="99">
        <v>854473.8186029231</v>
      </c>
      <c r="C109" s="99">
        <v>297849.5494294665</v>
      </c>
      <c r="D109" s="100">
        <f>SUM(D89:D108)</f>
        <v>1152323.3680323893</v>
      </c>
      <c r="E109" s="100">
        <f>SUM(E89:E108)</f>
        <v>1920202.876348454</v>
      </c>
      <c r="F109" s="100">
        <f>SUM(F89:F108)</f>
        <v>550644.8853897896</v>
      </c>
      <c r="G109" s="100">
        <f>SUM(G89:G108)</f>
        <v>2470847.761738244</v>
      </c>
      <c r="H109" s="101">
        <f t="shared" si="17"/>
        <v>124.72343031972744</v>
      </c>
      <c r="I109" s="102">
        <f t="shared" si="18"/>
        <v>84.8734995384599</v>
      </c>
      <c r="J109" s="101">
        <f t="shared" si="19"/>
        <v>114.4231237762067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853307.7723118596</v>
      </c>
      <c r="C110" s="68">
        <v>10918.886235721897</v>
      </c>
      <c r="D110" s="68">
        <f>SUM(B110:C110)</f>
        <v>864226.6585475815</v>
      </c>
      <c r="E110" s="68">
        <v>1372648.657469609</v>
      </c>
      <c r="F110" s="68">
        <v>20575.275851428167</v>
      </c>
      <c r="G110" s="68">
        <f>SUM(E110:F110)</f>
        <v>1393223.9333210373</v>
      </c>
      <c r="H110" s="80">
        <f t="shared" si="17"/>
        <v>60.862083061859785</v>
      </c>
      <c r="I110" s="81">
        <f t="shared" si="18"/>
        <v>88.43749634568697</v>
      </c>
      <c r="J110" s="80">
        <f t="shared" si="19"/>
        <v>61.21047870271534</v>
      </c>
      <c r="K110" s="59" t="s">
        <v>318</v>
      </c>
      <c r="L110" s="48"/>
    </row>
    <row r="111" spans="1:12" ht="42" customHeight="1" thickBot="1">
      <c r="A111" s="107" t="s">
        <v>205</v>
      </c>
      <c r="B111" s="104">
        <f aca="true" t="shared" si="20" ref="B111:G111">SUM(B110,B109,B88,B44,B22,B11)</f>
        <v>2011639.0120907803</v>
      </c>
      <c r="C111" s="105">
        <f t="shared" si="20"/>
        <v>347036.5377511369</v>
      </c>
      <c r="D111" s="105">
        <f t="shared" si="20"/>
        <v>2358675.549841917</v>
      </c>
      <c r="E111" s="105">
        <f t="shared" si="20"/>
        <v>4276733.250490293</v>
      </c>
      <c r="F111" s="105">
        <f t="shared" si="20"/>
        <v>772371.3540395043</v>
      </c>
      <c r="G111" s="106">
        <f t="shared" si="20"/>
        <v>5049104.604529797</v>
      </c>
      <c r="H111" s="108">
        <f>(E111-B111)/B111*100</f>
        <v>112.59943880514156</v>
      </c>
      <c r="I111" s="108">
        <f t="shared" si="18"/>
        <v>122.56196971207078</v>
      </c>
      <c r="J111" s="108">
        <f t="shared" si="19"/>
        <v>114.06524542420418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2:7" ht="15.75"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4" max="4" width="12.8515625" style="0" customWidth="1"/>
    <col min="5" max="5" width="12.140625" style="0" customWidth="1"/>
    <col min="7" max="7" width="12.28125" style="0" customWidth="1"/>
  </cols>
  <sheetData>
    <row r="1" spans="1:11" ht="23.25">
      <c r="A1" s="133" t="s">
        <v>332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29" t="s">
        <v>330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49"/>
    </row>
    <row r="4" spans="1:11" ht="29.25" customHeight="1">
      <c r="A4" s="123" t="s">
        <v>322</v>
      </c>
      <c r="B4" s="119">
        <v>2016</v>
      </c>
      <c r="C4" s="120"/>
      <c r="D4" s="121"/>
      <c r="E4" s="122">
        <v>2017</v>
      </c>
      <c r="F4" s="120"/>
      <c r="G4" s="121"/>
      <c r="H4" s="130" t="s">
        <v>331</v>
      </c>
      <c r="I4" s="131"/>
      <c r="J4" s="132"/>
      <c r="K4" s="126" t="s">
        <v>213</v>
      </c>
    </row>
    <row r="5" spans="1:11" ht="47.25">
      <c r="A5" s="124"/>
      <c r="B5" s="91" t="s">
        <v>323</v>
      </c>
      <c r="C5" s="43" t="s">
        <v>324</v>
      </c>
      <c r="D5" s="44" t="s">
        <v>325</v>
      </c>
      <c r="E5" s="42" t="s">
        <v>323</v>
      </c>
      <c r="F5" s="43" t="s">
        <v>324</v>
      </c>
      <c r="G5" s="44" t="s">
        <v>325</v>
      </c>
      <c r="H5" s="42" t="s">
        <v>323</v>
      </c>
      <c r="I5" s="43" t="s">
        <v>324</v>
      </c>
      <c r="J5" s="44" t="s">
        <v>325</v>
      </c>
      <c r="K5" s="127"/>
    </row>
    <row r="6" spans="1:11" ht="39" thickBot="1">
      <c r="A6" s="125"/>
      <c r="B6" s="92" t="s">
        <v>326</v>
      </c>
      <c r="C6" s="46" t="s">
        <v>327</v>
      </c>
      <c r="D6" s="47" t="s">
        <v>328</v>
      </c>
      <c r="E6" s="45" t="s">
        <v>326</v>
      </c>
      <c r="F6" s="46" t="s">
        <v>327</v>
      </c>
      <c r="G6" s="47" t="s">
        <v>328</v>
      </c>
      <c r="H6" s="45" t="s">
        <v>326</v>
      </c>
      <c r="I6" s="46" t="s">
        <v>327</v>
      </c>
      <c r="J6" s="47" t="s">
        <v>328</v>
      </c>
      <c r="K6" s="128"/>
    </row>
    <row r="7" spans="1:11" ht="15.75">
      <c r="A7" s="95" t="s">
        <v>88</v>
      </c>
      <c r="B7" s="71">
        <v>8193.87430667669</v>
      </c>
      <c r="C7" s="66">
        <v>447.33740867306534</v>
      </c>
      <c r="D7" s="67">
        <v>8641.211715349755</v>
      </c>
      <c r="E7" s="65">
        <v>9922.588533278333</v>
      </c>
      <c r="F7" s="66">
        <v>1895.146292270194</v>
      </c>
      <c r="G7" s="67">
        <f>SUM(E7:F7)</f>
        <v>11817.734825548527</v>
      </c>
      <c r="H7" s="51">
        <f>(E7-B7)/B7*100</f>
        <v>21.097641505106072</v>
      </c>
      <c r="I7" s="51">
        <f>(F7-C7)/C7*100</f>
        <v>323.6503041164737</v>
      </c>
      <c r="J7" s="52">
        <f aca="true" t="shared" si="0" ref="J7:J70">(G7-D7)/D7*100</f>
        <v>36.760158353210784</v>
      </c>
      <c r="K7" s="53" t="s">
        <v>214</v>
      </c>
    </row>
    <row r="8" spans="1:11" ht="15.75">
      <c r="A8" s="95" t="s">
        <v>80</v>
      </c>
      <c r="B8" s="71">
        <v>3034</v>
      </c>
      <c r="C8" s="66">
        <v>0</v>
      </c>
      <c r="D8" s="67">
        <v>3034</v>
      </c>
      <c r="E8" s="65">
        <v>2612.794878764305</v>
      </c>
      <c r="F8" s="66">
        <v>164.20512123569495</v>
      </c>
      <c r="G8" s="67">
        <f>SUM(E8:F8)</f>
        <v>2777</v>
      </c>
      <c r="H8" s="54">
        <f aca="true" t="shared" si="1" ref="H8:I38">(E8-B8)/B8*100</f>
        <v>-13.882831945804055</v>
      </c>
      <c r="I8" s="51" t="e">
        <f>(F8-C8)/C8*100</f>
        <v>#DIV/0!</v>
      </c>
      <c r="J8" s="52">
        <f t="shared" si="0"/>
        <v>-8.470665787738959</v>
      </c>
      <c r="K8" s="53" t="s">
        <v>215</v>
      </c>
    </row>
    <row r="9" spans="1:11" ht="15.75">
      <c r="A9" s="95" t="s">
        <v>107</v>
      </c>
      <c r="B9" s="71">
        <v>3106.927682834884</v>
      </c>
      <c r="C9" s="66">
        <v>404.1484041216386</v>
      </c>
      <c r="D9" s="67">
        <v>3511.0760869565224</v>
      </c>
      <c r="E9" s="65">
        <v>3942.7070260388227</v>
      </c>
      <c r="F9" s="66">
        <v>59.94514787422146</v>
      </c>
      <c r="G9" s="67">
        <f>SUM(E9:F9)</f>
        <v>4002.6521739130444</v>
      </c>
      <c r="H9" s="54">
        <f t="shared" si="1"/>
        <v>26.900508429000215</v>
      </c>
      <c r="I9" s="51">
        <f>(F9-C9)/C9*100</f>
        <v>-85.16754062050448</v>
      </c>
      <c r="J9" s="52">
        <f t="shared" si="0"/>
        <v>14.000724415591655</v>
      </c>
      <c r="K9" s="53" t="s">
        <v>216</v>
      </c>
    </row>
    <row r="10" spans="1:11" ht="15.75">
      <c r="A10" s="95" t="s">
        <v>118</v>
      </c>
      <c r="B10" s="71">
        <v>872.1530054644808</v>
      </c>
      <c r="C10" s="66">
        <v>9.846994535519126</v>
      </c>
      <c r="D10" s="67">
        <v>881.9999999999999</v>
      </c>
      <c r="E10" s="65">
        <v>992.2201451995575</v>
      </c>
      <c r="F10" s="66">
        <v>146.7798548004424</v>
      </c>
      <c r="G10" s="67">
        <f>SUM(E10:F10)</f>
        <v>1138.9999999999998</v>
      </c>
      <c r="H10" s="54">
        <f t="shared" si="1"/>
        <v>13.766751817948823</v>
      </c>
      <c r="I10" s="51">
        <f>(F10-C10)/C10*100</f>
        <v>1390.6056286615405</v>
      </c>
      <c r="J10" s="52">
        <f t="shared" si="0"/>
        <v>29.138321995464842</v>
      </c>
      <c r="K10" s="53" t="s">
        <v>217</v>
      </c>
    </row>
    <row r="11" spans="1:11" ht="16.5" thickBot="1">
      <c r="A11" s="95" t="s">
        <v>201</v>
      </c>
      <c r="B11" s="71">
        <v>5366.261566239033</v>
      </c>
      <c r="C11" s="65">
        <v>211.57490040128192</v>
      </c>
      <c r="D11" s="67">
        <v>5577.836466640315</v>
      </c>
      <c r="E11" s="65">
        <v>6495.748541980594</v>
      </c>
      <c r="F11" s="65">
        <v>1390.3752521132653</v>
      </c>
      <c r="G11" s="67">
        <f>SUM(E11:F11)</f>
        <v>7886.12379409386</v>
      </c>
      <c r="H11" s="55">
        <f t="shared" si="1"/>
        <v>21.047929956443916</v>
      </c>
      <c r="I11" s="56">
        <f t="shared" si="1"/>
        <v>557.1551017990417</v>
      </c>
      <c r="J11" s="57">
        <f t="shared" si="0"/>
        <v>41.38320191455685</v>
      </c>
      <c r="K11" s="53" t="s">
        <v>218</v>
      </c>
    </row>
    <row r="12" spans="1:11" ht="16.5" thickBot="1">
      <c r="A12" s="98" t="s">
        <v>209</v>
      </c>
      <c r="B12" s="99">
        <v>20573.216561215086</v>
      </c>
      <c r="C12" s="100">
        <v>1072.9077077315048</v>
      </c>
      <c r="D12" s="100">
        <v>21646.12426894659</v>
      </c>
      <c r="E12" s="100">
        <f>SUM(E7:E11)</f>
        <v>23966.059125261614</v>
      </c>
      <c r="F12" s="100">
        <f>SUM(F7:F11)</f>
        <v>3656.4516682938183</v>
      </c>
      <c r="G12" s="100">
        <f>SUM(G7:G11)</f>
        <v>27622.51079355543</v>
      </c>
      <c r="H12" s="101">
        <f t="shared" si="1"/>
        <v>16.49155130385767</v>
      </c>
      <c r="I12" s="102">
        <f t="shared" si="1"/>
        <v>240.79834098916226</v>
      </c>
      <c r="J12" s="101">
        <f t="shared" si="0"/>
        <v>27.609499281968596</v>
      </c>
      <c r="K12" s="103" t="s">
        <v>219</v>
      </c>
    </row>
    <row r="13" spans="1:11" ht="15.75">
      <c r="A13" s="95" t="s">
        <v>163</v>
      </c>
      <c r="B13" s="71">
        <v>149735.3597908793</v>
      </c>
      <c r="C13" s="66">
        <v>16705.380652795488</v>
      </c>
      <c r="D13" s="69">
        <v>166440.7404436748</v>
      </c>
      <c r="E13" s="72">
        <v>134558.8901899191</v>
      </c>
      <c r="F13" s="73">
        <v>44225.05961164279</v>
      </c>
      <c r="G13" s="67">
        <f>SUM(E13:F13)</f>
        <v>178783.9498015619</v>
      </c>
      <c r="H13" s="54">
        <f t="shared" si="1"/>
        <v>-10.13552818930391</v>
      </c>
      <c r="I13" s="51">
        <f t="shared" si="1"/>
        <v>164.73541986750325</v>
      </c>
      <c r="J13" s="52">
        <f t="shared" si="0"/>
        <v>7.4159783986686625</v>
      </c>
      <c r="K13" s="53" t="s">
        <v>220</v>
      </c>
    </row>
    <row r="14" spans="1:11" ht="15.75">
      <c r="A14" s="96" t="s">
        <v>164</v>
      </c>
      <c r="B14" s="71">
        <v>29193.811966792066</v>
      </c>
      <c r="C14" s="83">
        <v>2911.88118091408</v>
      </c>
      <c r="D14" s="90">
        <v>32105.693147706144</v>
      </c>
      <c r="E14" s="74">
        <v>29882.926792901904</v>
      </c>
      <c r="F14" s="73">
        <v>5315.893598126918</v>
      </c>
      <c r="G14" s="84">
        <f aca="true" t="shared" si="2" ref="G14:G22">SUM(E14:F14)</f>
        <v>35198.82039102882</v>
      </c>
      <c r="H14" s="85">
        <f t="shared" si="1"/>
        <v>2.3604825121628727</v>
      </c>
      <c r="I14" s="86">
        <f t="shared" si="1"/>
        <v>82.558740135756</v>
      </c>
      <c r="J14" s="87">
        <f t="shared" si="0"/>
        <v>9.634201725819683</v>
      </c>
      <c r="K14" s="88" t="s">
        <v>221</v>
      </c>
    </row>
    <row r="15" spans="1:11" ht="15.75">
      <c r="A15" s="95" t="s">
        <v>188</v>
      </c>
      <c r="B15" s="71">
        <v>2111.261888111888</v>
      </c>
      <c r="C15" s="66">
        <v>977.7381118881119</v>
      </c>
      <c r="D15" s="69">
        <v>3089</v>
      </c>
      <c r="E15" s="74">
        <v>3730.0582375013814</v>
      </c>
      <c r="F15" s="73">
        <v>1574.9200233681843</v>
      </c>
      <c r="G15" s="67">
        <f>SUM(E15:F15)</f>
        <v>5304.978260869566</v>
      </c>
      <c r="H15" s="54">
        <f t="shared" si="1"/>
        <v>76.67435094171057</v>
      </c>
      <c r="I15" s="51">
        <f t="shared" si="1"/>
        <v>61.07790053584525</v>
      </c>
      <c r="J15" s="52">
        <f t="shared" si="0"/>
        <v>71.73772291581632</v>
      </c>
      <c r="K15" s="53" t="s">
        <v>222</v>
      </c>
    </row>
    <row r="16" spans="1:11" ht="15.75">
      <c r="A16" s="95" t="s">
        <v>192</v>
      </c>
      <c r="B16" s="71">
        <v>4897.905122193191</v>
      </c>
      <c r="C16" s="66">
        <v>922.4739391786496</v>
      </c>
      <c r="D16" s="69">
        <v>5820.379061371841</v>
      </c>
      <c r="E16" s="74">
        <v>7863.356523217674</v>
      </c>
      <c r="F16" s="73">
        <v>2642.8817439303407</v>
      </c>
      <c r="G16" s="67">
        <f t="shared" si="2"/>
        <v>10506.238267148015</v>
      </c>
      <c r="H16" s="54">
        <f t="shared" si="1"/>
        <v>60.54530104283867</v>
      </c>
      <c r="I16" s="51">
        <f t="shared" si="1"/>
        <v>186.499339621833</v>
      </c>
      <c r="J16" s="52">
        <f t="shared" si="0"/>
        <v>80.50780123368348</v>
      </c>
      <c r="K16" s="53" t="s">
        <v>223</v>
      </c>
    </row>
    <row r="17" spans="1:11" ht="15.75">
      <c r="A17" s="95" t="s">
        <v>195</v>
      </c>
      <c r="B17" s="71">
        <v>1318.6432374219794</v>
      </c>
      <c r="C17" s="66">
        <v>161.33016683333986</v>
      </c>
      <c r="D17" s="69">
        <v>1479.9734042553193</v>
      </c>
      <c r="E17" s="74">
        <v>1796.2990025961317</v>
      </c>
      <c r="F17" s="73">
        <v>483.70099740386746</v>
      </c>
      <c r="G17" s="67">
        <f t="shared" si="2"/>
        <v>2279.999999999999</v>
      </c>
      <c r="H17" s="54">
        <f t="shared" si="1"/>
        <v>36.22327492521752</v>
      </c>
      <c r="I17" s="51">
        <f t="shared" si="1"/>
        <v>199.82055241010738</v>
      </c>
      <c r="J17" s="52">
        <f t="shared" si="0"/>
        <v>54.05682247021395</v>
      </c>
      <c r="K17" s="53" t="s">
        <v>224</v>
      </c>
    </row>
    <row r="18" spans="1:11" ht="15.75">
      <c r="A18" s="95" t="s">
        <v>196</v>
      </c>
      <c r="B18" s="71">
        <v>666.6635576923077</v>
      </c>
      <c r="C18" s="66">
        <v>52.22394230769231</v>
      </c>
      <c r="D18" s="69">
        <v>718.8875</v>
      </c>
      <c r="E18" s="74">
        <v>743.990444013669</v>
      </c>
      <c r="F18" s="73">
        <v>79.66067511990485</v>
      </c>
      <c r="G18" s="67">
        <f t="shared" si="2"/>
        <v>823.651119133574</v>
      </c>
      <c r="H18" s="54">
        <f t="shared" si="1"/>
        <v>11.5990870401005</v>
      </c>
      <c r="I18" s="51">
        <f t="shared" si="1"/>
        <v>52.53669409054026</v>
      </c>
      <c r="J18" s="52">
        <f t="shared" si="0"/>
        <v>14.57301999736731</v>
      </c>
      <c r="K18" s="53" t="s">
        <v>225</v>
      </c>
    </row>
    <row r="19" spans="1:11" ht="15.75">
      <c r="A19" s="95" t="s">
        <v>197</v>
      </c>
      <c r="B19" s="71">
        <v>977.338282078473</v>
      </c>
      <c r="C19" s="66">
        <v>62.66171792152704</v>
      </c>
      <c r="D19" s="69">
        <v>1040</v>
      </c>
      <c r="E19" s="74">
        <v>1507.849403928185</v>
      </c>
      <c r="F19" s="73">
        <v>446.15059607181496</v>
      </c>
      <c r="G19" s="67">
        <f t="shared" si="2"/>
        <v>1954</v>
      </c>
      <c r="H19" s="54">
        <f t="shared" si="1"/>
        <v>54.28121783191503</v>
      </c>
      <c r="I19" s="51">
        <f t="shared" si="1"/>
        <v>611.998666603015</v>
      </c>
      <c r="J19" s="52">
        <f t="shared" si="0"/>
        <v>87.88461538461539</v>
      </c>
      <c r="K19" s="53" t="s">
        <v>226</v>
      </c>
    </row>
    <row r="20" spans="1:11" ht="15.75">
      <c r="A20" s="95" t="s">
        <v>183</v>
      </c>
      <c r="B20" s="71">
        <v>3619.609599464086</v>
      </c>
      <c r="C20" s="66">
        <v>957.2893367061268</v>
      </c>
      <c r="D20" s="69">
        <v>4576.898936170212</v>
      </c>
      <c r="E20" s="74">
        <v>5052.003903891156</v>
      </c>
      <c r="F20" s="73">
        <v>2704.2567344067147</v>
      </c>
      <c r="G20" s="67">
        <f t="shared" si="2"/>
        <v>7756.260638297871</v>
      </c>
      <c r="H20" s="54">
        <f t="shared" si="1"/>
        <v>39.57317122374602</v>
      </c>
      <c r="I20" s="51">
        <f t="shared" si="1"/>
        <v>182.49105371962165</v>
      </c>
      <c r="J20" s="52">
        <f t="shared" si="0"/>
        <v>69.46541198456167</v>
      </c>
      <c r="K20" s="53" t="s">
        <v>227</v>
      </c>
    </row>
    <row r="21" spans="1:11" ht="15.75">
      <c r="A21" s="95" t="s">
        <v>184</v>
      </c>
      <c r="B21" s="71">
        <v>364.56111111111113</v>
      </c>
      <c r="C21" s="66">
        <v>293.43888888888887</v>
      </c>
      <c r="D21" s="69">
        <v>658</v>
      </c>
      <c r="E21" s="74">
        <v>832.9853311450831</v>
      </c>
      <c r="F21" s="73">
        <v>170.01466885491675</v>
      </c>
      <c r="G21" s="67">
        <f t="shared" si="2"/>
        <v>1002.9999999999999</v>
      </c>
      <c r="H21" s="54">
        <f t="shared" si="1"/>
        <v>128.4899035462961</v>
      </c>
      <c r="I21" s="51">
        <f t="shared" si="1"/>
        <v>-42.061302951807086</v>
      </c>
      <c r="J21" s="52">
        <f t="shared" si="0"/>
        <v>52.43161094224922</v>
      </c>
      <c r="K21" s="53" t="s">
        <v>230</v>
      </c>
    </row>
    <row r="22" spans="1:11" ht="16.5" thickBot="1">
      <c r="A22" s="95" t="s">
        <v>198</v>
      </c>
      <c r="B22" s="71">
        <v>5225.027702576403</v>
      </c>
      <c r="C22" s="65">
        <v>436.97899301248987</v>
      </c>
      <c r="D22" s="69">
        <v>5662.006695588892</v>
      </c>
      <c r="E22" s="70">
        <v>5077.569211832031</v>
      </c>
      <c r="F22" s="71">
        <v>2690.9828635475646</v>
      </c>
      <c r="G22" s="67">
        <f t="shared" si="2"/>
        <v>7768.552075379595</v>
      </c>
      <c r="H22" s="54">
        <f t="shared" si="1"/>
        <v>-2.8221571087874087</v>
      </c>
      <c r="I22" s="51">
        <f t="shared" si="1"/>
        <v>515.8151550938858</v>
      </c>
      <c r="J22" s="52">
        <f t="shared" si="0"/>
        <v>37.20492562172087</v>
      </c>
      <c r="K22" s="53" t="s">
        <v>228</v>
      </c>
    </row>
    <row r="23" spans="1:11" ht="16.5" thickBot="1">
      <c r="A23" s="98" t="s">
        <v>321</v>
      </c>
      <c r="B23" s="99">
        <v>198110.1822583208</v>
      </c>
      <c r="C23" s="100">
        <v>23481.396930446397</v>
      </c>
      <c r="D23" s="100">
        <v>221591.57918876724</v>
      </c>
      <c r="E23" s="100">
        <f>SUM(E13:E22)</f>
        <v>191045.92904094633</v>
      </c>
      <c r="F23" s="100">
        <f>SUM(F13:F22)</f>
        <v>60333.52151247301</v>
      </c>
      <c r="G23" s="100">
        <f>SUM(G13:G22)</f>
        <v>251379.45055341936</v>
      </c>
      <c r="H23" s="101">
        <f t="shared" si="1"/>
        <v>-3.5658203616022193</v>
      </c>
      <c r="I23" s="102">
        <f t="shared" si="1"/>
        <v>156.9417896694361</v>
      </c>
      <c r="J23" s="101">
        <f t="shared" si="0"/>
        <v>13.442691041646814</v>
      </c>
      <c r="K23" s="103" t="s">
        <v>229</v>
      </c>
    </row>
    <row r="24" spans="1:11" ht="15.75">
      <c r="A24" s="95" t="s">
        <v>31</v>
      </c>
      <c r="B24" s="71">
        <v>25642.94786353853</v>
      </c>
      <c r="C24" s="66">
        <v>1144.5327414187514</v>
      </c>
      <c r="D24" s="67">
        <v>26787.480604957284</v>
      </c>
      <c r="E24" s="66">
        <v>29031.9673085783</v>
      </c>
      <c r="F24" s="66">
        <v>4031.8591442994293</v>
      </c>
      <c r="G24" s="67">
        <f>SUM(E24:F24)</f>
        <v>33063.82645287773</v>
      </c>
      <c r="H24" s="54">
        <f t="shared" si="1"/>
        <v>13.216185062165117</v>
      </c>
      <c r="I24" s="51">
        <f t="shared" si="1"/>
        <v>252.27119315971484</v>
      </c>
      <c r="J24" s="52">
        <f t="shared" si="0"/>
        <v>23.43014612116582</v>
      </c>
      <c r="K24" s="53" t="s">
        <v>232</v>
      </c>
    </row>
    <row r="25" spans="1:11" ht="15.75">
      <c r="A25" s="95" t="s">
        <v>48</v>
      </c>
      <c r="B25" s="71">
        <v>36356.6411017558</v>
      </c>
      <c r="C25" s="66">
        <v>735.2006948702228</v>
      </c>
      <c r="D25" s="67">
        <v>37091.841796626024</v>
      </c>
      <c r="E25" s="65">
        <v>33114.383804953446</v>
      </c>
      <c r="F25" s="66">
        <v>18948.31753359242</v>
      </c>
      <c r="G25" s="67">
        <f aca="true" t="shared" si="3" ref="G25:G44">SUM(E25:F25)</f>
        <v>52062.70133854587</v>
      </c>
      <c r="H25" s="54">
        <f t="shared" si="1"/>
        <v>-8.917923104413987</v>
      </c>
      <c r="I25" s="51">
        <f t="shared" si="1"/>
        <v>2477.298643187105</v>
      </c>
      <c r="J25" s="52">
        <f t="shared" si="0"/>
        <v>40.36159655809175</v>
      </c>
      <c r="K25" s="53" t="s">
        <v>234</v>
      </c>
    </row>
    <row r="26" spans="1:11" ht="15.75">
      <c r="A26" s="95" t="s">
        <v>50</v>
      </c>
      <c r="B26" s="71">
        <v>18464.807602739715</v>
      </c>
      <c r="C26" s="66">
        <v>4767.149657534246</v>
      </c>
      <c r="D26" s="67">
        <v>23231.95726027396</v>
      </c>
      <c r="E26" s="65">
        <v>20721.244718610516</v>
      </c>
      <c r="F26" s="66">
        <v>3288.4448485127527</v>
      </c>
      <c r="G26" s="67">
        <f t="shared" si="3"/>
        <v>24009.68956712327</v>
      </c>
      <c r="H26" s="54">
        <f t="shared" si="1"/>
        <v>12.220203775835731</v>
      </c>
      <c r="I26" s="51">
        <f t="shared" si="1"/>
        <v>-31.01863619247768</v>
      </c>
      <c r="J26" s="52">
        <f t="shared" si="0"/>
        <v>3.3476830993452777</v>
      </c>
      <c r="K26" s="53" t="s">
        <v>235</v>
      </c>
    </row>
    <row r="27" spans="1:11" ht="15.75">
      <c r="A27" s="95" t="s">
        <v>41</v>
      </c>
      <c r="B27" s="71">
        <v>3059.7272727272725</v>
      </c>
      <c r="C27" s="66">
        <v>290.2727272727273</v>
      </c>
      <c r="D27" s="67">
        <v>3350</v>
      </c>
      <c r="E27" s="65">
        <v>4722.844734689554</v>
      </c>
      <c r="F27" s="66">
        <v>477.0552653104462</v>
      </c>
      <c r="G27" s="67">
        <f t="shared" si="3"/>
        <v>5199.9</v>
      </c>
      <c r="H27" s="54">
        <f t="shared" si="1"/>
        <v>54.355088337002975</v>
      </c>
      <c r="I27" s="51">
        <f t="shared" si="1"/>
        <v>64.34725707531813</v>
      </c>
      <c r="J27" s="52">
        <f t="shared" si="0"/>
        <v>55.22089552238805</v>
      </c>
      <c r="K27" s="53" t="s">
        <v>236</v>
      </c>
    </row>
    <row r="28" spans="1:11" ht="15.75">
      <c r="A28" s="95" t="s">
        <v>46</v>
      </c>
      <c r="B28" s="71">
        <v>8264.25188242622</v>
      </c>
      <c r="C28" s="66">
        <v>68.38203199533237</v>
      </c>
      <c r="D28" s="67">
        <v>8332.633914421553</v>
      </c>
      <c r="E28" s="65">
        <v>5570.917962190756</v>
      </c>
      <c r="F28" s="66">
        <v>2697.035001359167</v>
      </c>
      <c r="G28" s="67">
        <f t="shared" si="3"/>
        <v>8267.952963549924</v>
      </c>
      <c r="H28" s="54">
        <f t="shared" si="1"/>
        <v>-32.59017220860353</v>
      </c>
      <c r="I28" s="51">
        <f t="shared" si="1"/>
        <v>3844.0696958862845</v>
      </c>
      <c r="J28" s="52">
        <f t="shared" si="0"/>
        <v>-0.7762365602031714</v>
      </c>
      <c r="K28" s="53" t="s">
        <v>237</v>
      </c>
    </row>
    <row r="29" spans="1:11" ht="15.75">
      <c r="A29" s="95" t="s">
        <v>54</v>
      </c>
      <c r="B29" s="71">
        <v>12693.362228274398</v>
      </c>
      <c r="C29" s="66">
        <v>95.7455633001125</v>
      </c>
      <c r="D29" s="67">
        <v>12789.10779157451</v>
      </c>
      <c r="E29" s="65">
        <v>15743.98235202852</v>
      </c>
      <c r="F29" s="66">
        <v>1677.021144079176</v>
      </c>
      <c r="G29" s="67">
        <f t="shared" si="3"/>
        <v>17421.003496107696</v>
      </c>
      <c r="H29" s="54">
        <f t="shared" si="1"/>
        <v>24.033192064423105</v>
      </c>
      <c r="I29" s="51">
        <f t="shared" si="1"/>
        <v>1651.5392737547409</v>
      </c>
      <c r="J29" s="52">
        <f t="shared" si="0"/>
        <v>36.21750461423657</v>
      </c>
      <c r="K29" s="53" t="s">
        <v>238</v>
      </c>
    </row>
    <row r="30" spans="1:11" ht="15.75">
      <c r="A30" s="95" t="s">
        <v>59</v>
      </c>
      <c r="B30" s="71">
        <v>20083.287501189458</v>
      </c>
      <c r="C30" s="66">
        <v>508.2227138643068</v>
      </c>
      <c r="D30" s="67">
        <v>20591.510215053764</v>
      </c>
      <c r="E30" s="65">
        <v>18766.48872322801</v>
      </c>
      <c r="F30" s="66">
        <v>3826.2838574171524</v>
      </c>
      <c r="G30" s="67">
        <f t="shared" si="3"/>
        <v>22592.77258064516</v>
      </c>
      <c r="H30" s="54">
        <f t="shared" si="1"/>
        <v>-6.556689376096715</v>
      </c>
      <c r="I30" s="51">
        <f t="shared" si="1"/>
        <v>652.8754132855921</v>
      </c>
      <c r="J30" s="52">
        <f t="shared" si="0"/>
        <v>9.718871246890574</v>
      </c>
      <c r="K30" s="53" t="s">
        <v>239</v>
      </c>
    </row>
    <row r="31" spans="1:11" ht="15.75">
      <c r="A31" s="95" t="s">
        <v>51</v>
      </c>
      <c r="B31" s="71">
        <v>19.571787128803944</v>
      </c>
      <c r="C31" s="66">
        <v>338.3584822848252</v>
      </c>
      <c r="D31" s="67">
        <v>357.9302694136291</v>
      </c>
      <c r="E31" s="65">
        <v>675.2666082735565</v>
      </c>
      <c r="F31" s="66">
        <v>212.6462284934801</v>
      </c>
      <c r="G31" s="67">
        <f>SUM(E31:F31)</f>
        <v>887.9128367670365</v>
      </c>
      <c r="H31" s="54">
        <f t="shared" si="1"/>
        <v>3350.204132251988</v>
      </c>
      <c r="I31" s="51">
        <f t="shared" si="1"/>
        <v>-37.15356947532421</v>
      </c>
      <c r="J31" s="52">
        <f t="shared" si="0"/>
        <v>148.06866382707418</v>
      </c>
      <c r="K31" s="53" t="s">
        <v>240</v>
      </c>
    </row>
    <row r="32" spans="1:11" ht="15.75">
      <c r="A32" s="95" t="s">
        <v>61</v>
      </c>
      <c r="B32" s="71">
        <v>428.3333333333333</v>
      </c>
      <c r="C32" s="66">
        <v>1329.3333333333335</v>
      </c>
      <c r="D32" s="67">
        <v>1757.6666666666667</v>
      </c>
      <c r="E32" s="65">
        <v>806.208435774392</v>
      </c>
      <c r="F32" s="66">
        <v>1196.4582308922745</v>
      </c>
      <c r="G32" s="67">
        <f t="shared" si="3"/>
        <v>2002.6666666666665</v>
      </c>
      <c r="H32" s="54">
        <f t="shared" si="1"/>
        <v>88.21986827417713</v>
      </c>
      <c r="I32" s="51">
        <f t="shared" si="1"/>
        <v>-9.995619541704535</v>
      </c>
      <c r="J32" s="52">
        <f t="shared" si="0"/>
        <v>13.938934193058966</v>
      </c>
      <c r="K32" s="53" t="s">
        <v>241</v>
      </c>
    </row>
    <row r="33" spans="1:11" ht="15.75">
      <c r="A33" s="95" t="s">
        <v>62</v>
      </c>
      <c r="B33" s="71">
        <v>52781.529674040816</v>
      </c>
      <c r="C33" s="66">
        <v>4938.508556504856</v>
      </c>
      <c r="D33" s="67">
        <v>57720.03823054567</v>
      </c>
      <c r="E33" s="65">
        <v>52170.31093005372</v>
      </c>
      <c r="F33" s="66">
        <v>12692.078903705242</v>
      </c>
      <c r="G33" s="67">
        <f t="shared" si="3"/>
        <v>64862.38983375896</v>
      </c>
      <c r="H33" s="54">
        <f t="shared" si="1"/>
        <v>-1.158016351101907</v>
      </c>
      <c r="I33" s="51">
        <f t="shared" si="1"/>
        <v>157.00226613939174</v>
      </c>
      <c r="J33" s="52">
        <f t="shared" si="0"/>
        <v>12.37412833076318</v>
      </c>
      <c r="K33" s="53" t="s">
        <v>242</v>
      </c>
    </row>
    <row r="34" spans="1:11" ht="15.75">
      <c r="A34" s="95" t="s">
        <v>63</v>
      </c>
      <c r="B34" s="71">
        <v>1899.3721654645656</v>
      </c>
      <c r="C34" s="66">
        <v>36.572889480489366</v>
      </c>
      <c r="D34" s="67">
        <v>1935.9450549450548</v>
      </c>
      <c r="E34" s="65">
        <v>3244.3812368777485</v>
      </c>
      <c r="F34" s="66">
        <v>27.51876312225152</v>
      </c>
      <c r="G34" s="67">
        <f t="shared" si="3"/>
        <v>3271.9</v>
      </c>
      <c r="H34" s="54">
        <f t="shared" si="1"/>
        <v>70.81335063600916</v>
      </c>
      <c r="I34" s="51">
        <f t="shared" si="1"/>
        <v>-24.756387824013668</v>
      </c>
      <c r="J34" s="52">
        <f t="shared" si="0"/>
        <v>69.007895737664</v>
      </c>
      <c r="K34" s="53" t="s">
        <v>243</v>
      </c>
    </row>
    <row r="35" spans="1:11" ht="15.75">
      <c r="A35" s="95" t="s">
        <v>64</v>
      </c>
      <c r="B35" s="71">
        <v>9412.502830209916</v>
      </c>
      <c r="C35" s="66">
        <v>188.22622928091653</v>
      </c>
      <c r="D35" s="67">
        <v>9600.729059490834</v>
      </c>
      <c r="E35" s="65">
        <v>9459.44478815101</v>
      </c>
      <c r="F35" s="66">
        <v>1018.0461497199847</v>
      </c>
      <c r="G35" s="67">
        <f t="shared" si="3"/>
        <v>10477.490937870994</v>
      </c>
      <c r="H35" s="54">
        <f t="shared" si="1"/>
        <v>0.49871919071759135</v>
      </c>
      <c r="I35" s="51">
        <f t="shared" si="1"/>
        <v>440.863063351607</v>
      </c>
      <c r="J35" s="52">
        <f t="shared" si="0"/>
        <v>9.132242696854725</v>
      </c>
      <c r="K35" s="53" t="s">
        <v>244</v>
      </c>
    </row>
    <row r="36" spans="1:11" ht="15.75">
      <c r="A36" s="95" t="s">
        <v>65</v>
      </c>
      <c r="B36" s="71">
        <v>19929.71253990967</v>
      </c>
      <c r="C36" s="66">
        <v>1927.0608298453203</v>
      </c>
      <c r="D36" s="67">
        <v>21856.77336975499</v>
      </c>
      <c r="E36" s="65">
        <v>19519.308199426076</v>
      </c>
      <c r="F36" s="66">
        <v>5631.285136601118</v>
      </c>
      <c r="G36" s="67">
        <f t="shared" si="3"/>
        <v>25150.593336027196</v>
      </c>
      <c r="H36" s="54">
        <f t="shared" si="1"/>
        <v>-2.059258705622324</v>
      </c>
      <c r="I36" s="51">
        <f t="shared" si="1"/>
        <v>192.2214519327408</v>
      </c>
      <c r="J36" s="52">
        <f t="shared" si="0"/>
        <v>15.070019305000143</v>
      </c>
      <c r="K36" s="53" t="s">
        <v>245</v>
      </c>
    </row>
    <row r="37" spans="1:11" ht="15.75">
      <c r="A37" s="95" t="s">
        <v>77</v>
      </c>
      <c r="B37" s="71">
        <v>3329.3984813690686</v>
      </c>
      <c r="C37" s="66">
        <v>538.3438609732726</v>
      </c>
      <c r="D37" s="67">
        <v>3867.742342342341</v>
      </c>
      <c r="E37" s="65">
        <v>3769.076335297135</v>
      </c>
      <c r="F37" s="66">
        <v>873.8185291394087</v>
      </c>
      <c r="G37" s="67">
        <f t="shared" si="3"/>
        <v>4642.894864436544</v>
      </c>
      <c r="H37" s="54">
        <f t="shared" si="1"/>
        <v>13.20592462537762</v>
      </c>
      <c r="I37" s="51">
        <f t="shared" si="1"/>
        <v>62.31605716829964</v>
      </c>
      <c r="J37" s="52">
        <f t="shared" si="0"/>
        <v>20.041472608145945</v>
      </c>
      <c r="K37" s="53" t="s">
        <v>246</v>
      </c>
    </row>
    <row r="38" spans="1:11" ht="15.75">
      <c r="A38" s="95" t="s">
        <v>40</v>
      </c>
      <c r="B38" s="71">
        <v>4422.637362637362</v>
      </c>
      <c r="C38" s="66">
        <v>0</v>
      </c>
      <c r="D38" s="67">
        <v>4422.637362637362</v>
      </c>
      <c r="E38" s="65">
        <v>8349.863999144944</v>
      </c>
      <c r="F38" s="66">
        <v>237.7588579979113</v>
      </c>
      <c r="G38" s="67">
        <f t="shared" si="3"/>
        <v>8587.622857142855</v>
      </c>
      <c r="H38" s="54">
        <f t="shared" si="1"/>
        <v>88.7982964573349</v>
      </c>
      <c r="I38" s="51" t="e">
        <f t="shared" si="1"/>
        <v>#DIV/0!</v>
      </c>
      <c r="J38" s="52">
        <f t="shared" si="0"/>
        <v>94.17424837250906</v>
      </c>
      <c r="K38" s="53" t="s">
        <v>247</v>
      </c>
    </row>
    <row r="39" spans="1:11" ht="15.75">
      <c r="A39" s="95" t="s">
        <v>27</v>
      </c>
      <c r="B39" s="71">
        <v>446.8333333333333</v>
      </c>
      <c r="C39" s="66">
        <v>227</v>
      </c>
      <c r="D39" s="67">
        <v>673.8333333333333</v>
      </c>
      <c r="E39" s="65">
        <v>922.5085940981018</v>
      </c>
      <c r="F39" s="66">
        <v>19.447449857942175</v>
      </c>
      <c r="G39" s="67">
        <f t="shared" si="3"/>
        <v>941.9560439560439</v>
      </c>
      <c r="H39" s="54">
        <f aca="true" t="shared" si="4" ref="H39:J71">(E39-B39)/B39*100</f>
        <v>106.45473944754235</v>
      </c>
      <c r="I39" s="51">
        <f t="shared" si="4"/>
        <v>-91.43284147227217</v>
      </c>
      <c r="J39" s="52">
        <f t="shared" si="0"/>
        <v>39.79065703033055</v>
      </c>
      <c r="K39" s="53" t="s">
        <v>231</v>
      </c>
    </row>
    <row r="40" spans="1:11" ht="15.75">
      <c r="A40" s="95" t="s">
        <v>33</v>
      </c>
      <c r="B40" s="71">
        <v>718.2234721845729</v>
      </c>
      <c r="C40" s="66">
        <v>1.4604680581910183</v>
      </c>
      <c r="D40" s="67">
        <v>719.6839402427639</v>
      </c>
      <c r="E40" s="65">
        <v>638.6848739495799</v>
      </c>
      <c r="F40" s="66">
        <v>0</v>
      </c>
      <c r="G40" s="67">
        <f t="shared" si="3"/>
        <v>638.6848739495799</v>
      </c>
      <c r="H40" s="54">
        <f t="shared" si="4"/>
        <v>-11.074352386878369</v>
      </c>
      <c r="I40" s="51">
        <f t="shared" si="4"/>
        <v>-100</v>
      </c>
      <c r="J40" s="52">
        <f t="shared" si="0"/>
        <v>-11.254810864038648</v>
      </c>
      <c r="K40" s="53" t="s">
        <v>233</v>
      </c>
    </row>
    <row r="41" spans="1:11" ht="15.75">
      <c r="A41" s="95" t="s">
        <v>35</v>
      </c>
      <c r="B41" s="71">
        <v>5394.177777777778</v>
      </c>
      <c r="C41" s="66">
        <v>6562.555555555555</v>
      </c>
      <c r="D41" s="67">
        <v>11956.733333333334</v>
      </c>
      <c r="E41" s="65">
        <v>13148.827525969531</v>
      </c>
      <c r="F41" s="66">
        <v>264.2391406971343</v>
      </c>
      <c r="G41" s="67">
        <f t="shared" si="3"/>
        <v>13413.066666666666</v>
      </c>
      <c r="H41" s="54">
        <f t="shared" si="4"/>
        <v>143.75962505608058</v>
      </c>
      <c r="I41" s="51">
        <f t="shared" si="4"/>
        <v>-95.97353289491862</v>
      </c>
      <c r="J41" s="52">
        <f t="shared" si="0"/>
        <v>12.180026874675905</v>
      </c>
      <c r="K41" s="53" t="s">
        <v>248</v>
      </c>
    </row>
    <row r="42" spans="1:11" ht="15.75">
      <c r="A42" s="95" t="s">
        <v>37</v>
      </c>
      <c r="B42" s="71">
        <v>13080.560317460315</v>
      </c>
      <c r="C42" s="66">
        <v>1224.877777777778</v>
      </c>
      <c r="D42" s="67">
        <v>14305.438095238093</v>
      </c>
      <c r="E42" s="65">
        <v>8289.52857142857</v>
      </c>
      <c r="F42" s="66">
        <v>0</v>
      </c>
      <c r="G42" s="67">
        <f t="shared" si="3"/>
        <v>8289.52857142857</v>
      </c>
      <c r="H42" s="54">
        <f t="shared" si="4"/>
        <v>-36.62711405134944</v>
      </c>
      <c r="I42" s="51">
        <f t="shared" si="4"/>
        <v>-100</v>
      </c>
      <c r="J42" s="52">
        <f t="shared" si="0"/>
        <v>-42.05330507013317</v>
      </c>
      <c r="K42" s="53" t="s">
        <v>249</v>
      </c>
    </row>
    <row r="43" spans="1:11" ht="15.75">
      <c r="A43" s="95" t="s">
        <v>47</v>
      </c>
      <c r="B43" s="71">
        <v>8566.512001901674</v>
      </c>
      <c r="C43" s="79">
        <v>1525.7096163440697</v>
      </c>
      <c r="D43" s="67">
        <v>10092.221618245743</v>
      </c>
      <c r="E43" s="65">
        <v>6865.3661927659705</v>
      </c>
      <c r="F43" s="66">
        <v>1589.860116449424</v>
      </c>
      <c r="G43" s="67">
        <f t="shared" si="3"/>
        <v>8455.226309215395</v>
      </c>
      <c r="H43" s="54">
        <f t="shared" si="4"/>
        <v>-19.858091703578626</v>
      </c>
      <c r="I43" s="51">
        <f t="shared" si="4"/>
        <v>4.20463366148748</v>
      </c>
      <c r="J43" s="52">
        <f t="shared" si="0"/>
        <v>-16.22036624791138</v>
      </c>
      <c r="K43" s="53" t="s">
        <v>250</v>
      </c>
    </row>
    <row r="44" spans="1:11" ht="16.5" thickBot="1">
      <c r="A44" s="95" t="s">
        <v>200</v>
      </c>
      <c r="B44" s="71">
        <v>2865.6417501410187</v>
      </c>
      <c r="C44" s="65">
        <v>293.1637333474494</v>
      </c>
      <c r="D44" s="67">
        <v>3158.8054834884683</v>
      </c>
      <c r="E44" s="65">
        <v>2822.6013275502946</v>
      </c>
      <c r="F44" s="66">
        <v>233.19677026807042</v>
      </c>
      <c r="G44" s="67">
        <f t="shared" si="3"/>
        <v>3055.798097818365</v>
      </c>
      <c r="H44" s="54">
        <f t="shared" si="4"/>
        <v>-1.50194708004258</v>
      </c>
      <c r="I44" s="51">
        <f t="shared" si="4"/>
        <v>-20.4551096394682</v>
      </c>
      <c r="J44" s="52">
        <f t="shared" si="0"/>
        <v>-3.2609600752100043</v>
      </c>
      <c r="K44" s="53" t="s">
        <v>251</v>
      </c>
    </row>
    <row r="45" spans="1:11" ht="16.5" thickBot="1">
      <c r="A45" s="98" t="s">
        <v>208</v>
      </c>
      <c r="B45" s="99">
        <v>247860.03227954358</v>
      </c>
      <c r="C45" s="100">
        <v>26740.677463041757</v>
      </c>
      <c r="D45" s="100">
        <v>274600.7097425854</v>
      </c>
      <c r="E45" s="100">
        <f>SUM(E24:E44)</f>
        <v>258353.20722303973</v>
      </c>
      <c r="F45" s="100">
        <f>SUM(F24:F44)</f>
        <v>58942.3710715148</v>
      </c>
      <c r="G45" s="100">
        <f>SUM(G24:G44)</f>
        <v>317295.5782945545</v>
      </c>
      <c r="H45" s="101">
        <f t="shared" si="4"/>
        <v>4.233508261493992</v>
      </c>
      <c r="I45" s="102">
        <f t="shared" si="4"/>
        <v>120.42213086403268</v>
      </c>
      <c r="J45" s="101">
        <f t="shared" si="0"/>
        <v>15.547981865011165</v>
      </c>
      <c r="K45" s="103" t="s">
        <v>296</v>
      </c>
    </row>
    <row r="46" spans="1:11" ht="15.75">
      <c r="A46" s="95" t="s">
        <v>119</v>
      </c>
      <c r="B46" s="93">
        <v>15490.16752993786</v>
      </c>
      <c r="C46" s="63">
        <v>884.9514018876448</v>
      </c>
      <c r="D46" s="67">
        <v>16375.118931825506</v>
      </c>
      <c r="E46" s="66">
        <v>20598.927375320458</v>
      </c>
      <c r="F46" s="66">
        <v>3661.8656797875014</v>
      </c>
      <c r="G46" s="67">
        <f>SUM(E46:F46)</f>
        <v>24260.79305510796</v>
      </c>
      <c r="H46" s="54">
        <f t="shared" si="4"/>
        <v>32.98066231697555</v>
      </c>
      <c r="I46" s="51">
        <f t="shared" si="4"/>
        <v>313.79285596661714</v>
      </c>
      <c r="J46" s="52">
        <f t="shared" si="0"/>
        <v>48.15643877832498</v>
      </c>
      <c r="K46" s="53" t="s">
        <v>252</v>
      </c>
    </row>
    <row r="47" spans="1:11" ht="15.75">
      <c r="A47" s="95" t="s">
        <v>120</v>
      </c>
      <c r="B47" s="93">
        <v>45890.788288261916</v>
      </c>
      <c r="C47" s="63">
        <v>11606.22280115499</v>
      </c>
      <c r="D47" s="67">
        <v>57497.011089416905</v>
      </c>
      <c r="E47" s="65">
        <v>41591.9135333885</v>
      </c>
      <c r="F47" s="66">
        <v>15661.1574338345</v>
      </c>
      <c r="G47" s="67">
        <f aca="true" t="shared" si="5" ref="G47:G87">SUM(E47:F47)</f>
        <v>57253.070967223</v>
      </c>
      <c r="H47" s="54">
        <f t="shared" si="4"/>
        <v>-9.367620202708517</v>
      </c>
      <c r="I47" s="51">
        <f t="shared" si="4"/>
        <v>34.937590826500276</v>
      </c>
      <c r="J47" s="52">
        <f t="shared" si="0"/>
        <v>-0.42426574455242366</v>
      </c>
      <c r="K47" s="53" t="s">
        <v>253</v>
      </c>
    </row>
    <row r="48" spans="1:11" ht="15.75">
      <c r="A48" s="95" t="s">
        <v>122</v>
      </c>
      <c r="B48" s="71">
        <v>3533.016463781878</v>
      </c>
      <c r="C48" s="66">
        <v>265.99893611876786</v>
      </c>
      <c r="D48" s="67">
        <v>3799.0153999006457</v>
      </c>
      <c r="E48" s="65">
        <v>3849.5096559264143</v>
      </c>
      <c r="F48" s="66">
        <v>647.7234952575565</v>
      </c>
      <c r="G48" s="67">
        <f t="shared" si="5"/>
        <v>4497.233151183971</v>
      </c>
      <c r="H48" s="54">
        <f t="shared" si="4"/>
        <v>8.958157862806837</v>
      </c>
      <c r="I48" s="51">
        <f t="shared" si="4"/>
        <v>143.5060473205613</v>
      </c>
      <c r="J48" s="52">
        <f t="shared" si="0"/>
        <v>18.378913423240814</v>
      </c>
      <c r="K48" s="53" t="s">
        <v>254</v>
      </c>
    </row>
    <row r="49" spans="1:11" ht="15.75">
      <c r="A49" s="95" t="s">
        <v>123</v>
      </c>
      <c r="B49" s="71">
        <v>139.5</v>
      </c>
      <c r="C49" s="66">
        <v>0</v>
      </c>
      <c r="D49" s="67">
        <v>139.5</v>
      </c>
      <c r="E49" s="65">
        <v>203.8726218781562</v>
      </c>
      <c r="F49" s="66">
        <v>51.6988066932724</v>
      </c>
      <c r="G49" s="67">
        <f t="shared" si="5"/>
        <v>255.5714285714286</v>
      </c>
      <c r="H49" s="54">
        <f t="shared" si="4"/>
        <v>46.145248658176484</v>
      </c>
      <c r="I49" s="51" t="e">
        <f t="shared" si="4"/>
        <v>#DIV/0!</v>
      </c>
      <c r="J49" s="52">
        <f t="shared" si="0"/>
        <v>83.20532514080904</v>
      </c>
      <c r="K49" s="53" t="s">
        <v>255</v>
      </c>
    </row>
    <row r="50" spans="1:11" ht="15.75">
      <c r="A50" s="95" t="s">
        <v>124</v>
      </c>
      <c r="B50" s="71">
        <v>16947.676413304558</v>
      </c>
      <c r="C50" s="66">
        <v>1963.8494865707928</v>
      </c>
      <c r="D50" s="67">
        <v>18911.525899875352</v>
      </c>
      <c r="E50" s="65">
        <v>22188.90382878329</v>
      </c>
      <c r="F50" s="66">
        <v>5997.420314433613</v>
      </c>
      <c r="G50" s="67">
        <f t="shared" si="5"/>
        <v>28186.3241432169</v>
      </c>
      <c r="H50" s="54">
        <f t="shared" si="4"/>
        <v>30.92593514096228</v>
      </c>
      <c r="I50" s="51">
        <f t="shared" si="4"/>
        <v>205.3910371158894</v>
      </c>
      <c r="J50" s="52">
        <f t="shared" si="0"/>
        <v>49.04309833297312</v>
      </c>
      <c r="K50" s="53" t="s">
        <v>256</v>
      </c>
    </row>
    <row r="51" spans="1:11" ht="15.75">
      <c r="A51" s="95" t="s">
        <v>125</v>
      </c>
      <c r="B51" s="71">
        <v>2247.496014492753</v>
      </c>
      <c r="C51" s="66">
        <v>142.3289855072464</v>
      </c>
      <c r="D51" s="67">
        <v>2389.8249999999994</v>
      </c>
      <c r="E51" s="65">
        <v>2660.478801601681</v>
      </c>
      <c r="F51" s="66">
        <v>509.866198398318</v>
      </c>
      <c r="G51" s="67">
        <f t="shared" si="5"/>
        <v>3170.344999999999</v>
      </c>
      <c r="H51" s="54">
        <f t="shared" si="4"/>
        <v>18.375240020264762</v>
      </c>
      <c r="I51" s="51">
        <f t="shared" si="4"/>
        <v>258.2307543197933</v>
      </c>
      <c r="J51" s="52">
        <f t="shared" si="0"/>
        <v>32.66013201803478</v>
      </c>
      <c r="K51" s="53" t="s">
        <v>257</v>
      </c>
    </row>
    <row r="52" spans="1:11" ht="15.75">
      <c r="A52" s="95" t="s">
        <v>126</v>
      </c>
      <c r="B52" s="71">
        <v>56443.16522909391</v>
      </c>
      <c r="C52" s="66">
        <v>8322.511124688966</v>
      </c>
      <c r="D52" s="67">
        <v>64765.676353782874</v>
      </c>
      <c r="E52" s="65">
        <v>55111.751970797275</v>
      </c>
      <c r="F52" s="66">
        <v>13018.989700450118</v>
      </c>
      <c r="G52" s="67">
        <f>SUM(E52:F52)</f>
        <v>68130.7416712474</v>
      </c>
      <c r="H52" s="54">
        <f t="shared" si="4"/>
        <v>-2.3588564760545188</v>
      </c>
      <c r="I52" s="51">
        <f t="shared" si="4"/>
        <v>56.431027912103524</v>
      </c>
      <c r="J52" s="52">
        <f t="shared" si="0"/>
        <v>5.195754150829571</v>
      </c>
      <c r="K52" s="53" t="s">
        <v>259</v>
      </c>
    </row>
    <row r="53" spans="1:11" ht="15.75">
      <c r="A53" s="95" t="s">
        <v>127</v>
      </c>
      <c r="B53" s="71">
        <v>6192.847227410569</v>
      </c>
      <c r="C53" s="66">
        <v>526.005522503719</v>
      </c>
      <c r="D53" s="67">
        <v>6718.852749914287</v>
      </c>
      <c r="E53" s="65">
        <v>7325.655534208068</v>
      </c>
      <c r="F53" s="66">
        <v>1116.4151439136697</v>
      </c>
      <c r="G53" s="67">
        <f t="shared" si="5"/>
        <v>8442.070678121738</v>
      </c>
      <c r="H53" s="54">
        <f t="shared" si="4"/>
        <v>18.292204945465183</v>
      </c>
      <c r="I53" s="51">
        <f t="shared" si="4"/>
        <v>112.24399671693111</v>
      </c>
      <c r="J53" s="52">
        <f t="shared" si="0"/>
        <v>25.647502517887943</v>
      </c>
      <c r="K53" s="53" t="s">
        <v>258</v>
      </c>
    </row>
    <row r="54" spans="1:11" ht="15.75">
      <c r="A54" s="95" t="s">
        <v>128</v>
      </c>
      <c r="B54" s="71">
        <v>5098.813061578037</v>
      </c>
      <c r="C54" s="66">
        <v>551.8462716031335</v>
      </c>
      <c r="D54" s="67">
        <v>5650.659333181171</v>
      </c>
      <c r="E54" s="65">
        <v>5578.9671298611565</v>
      </c>
      <c r="F54" s="66">
        <v>787.1138104173364</v>
      </c>
      <c r="G54" s="67">
        <f t="shared" si="5"/>
        <v>6366.080940278493</v>
      </c>
      <c r="H54" s="54">
        <f t="shared" si="4"/>
        <v>9.416977294211994</v>
      </c>
      <c r="I54" s="51">
        <f t="shared" si="4"/>
        <v>42.6328039022067</v>
      </c>
      <c r="J54" s="52">
        <f t="shared" si="0"/>
        <v>12.660851856637379</v>
      </c>
      <c r="K54" s="53" t="s">
        <v>261</v>
      </c>
    </row>
    <row r="55" spans="1:11" ht="15.75">
      <c r="A55" s="95" t="s">
        <v>130</v>
      </c>
      <c r="B55" s="71">
        <v>10640.387648827593</v>
      </c>
      <c r="C55" s="66">
        <v>298.37859686087336</v>
      </c>
      <c r="D55" s="67">
        <v>10938.766245688466</v>
      </c>
      <c r="E55" s="65">
        <v>10208.736428575203</v>
      </c>
      <c r="F55" s="66">
        <v>1365.1417589075772</v>
      </c>
      <c r="G55" s="67">
        <f t="shared" si="5"/>
        <v>11573.87818748278</v>
      </c>
      <c r="H55" s="54">
        <f t="shared" si="4"/>
        <v>-4.05672457149577</v>
      </c>
      <c r="I55" s="51">
        <f t="shared" si="4"/>
        <v>357.5200008545216</v>
      </c>
      <c r="J55" s="52">
        <f t="shared" si="0"/>
        <v>5.806065579330248</v>
      </c>
      <c r="K55" s="53" t="s">
        <v>260</v>
      </c>
    </row>
    <row r="56" spans="1:11" ht="15.75">
      <c r="A56" s="95" t="s">
        <v>131</v>
      </c>
      <c r="B56" s="71">
        <v>6155.689840019975</v>
      </c>
      <c r="C56" s="66">
        <v>1356.8057331393907</v>
      </c>
      <c r="D56" s="67">
        <v>7512.495573159365</v>
      </c>
      <c r="E56" s="65">
        <v>6231.991982033011</v>
      </c>
      <c r="F56" s="66">
        <v>2369.082575282928</v>
      </c>
      <c r="G56" s="67">
        <f t="shared" si="5"/>
        <v>8601.074557315938</v>
      </c>
      <c r="H56" s="54">
        <f t="shared" si="4"/>
        <v>1.2395384432297474</v>
      </c>
      <c r="I56" s="51">
        <f t="shared" si="4"/>
        <v>74.60735294811298</v>
      </c>
      <c r="J56" s="52">
        <f t="shared" si="0"/>
        <v>14.490244600553861</v>
      </c>
      <c r="K56" s="53" t="s">
        <v>262</v>
      </c>
    </row>
    <row r="57" spans="1:11" ht="15.75">
      <c r="A57" s="95" t="s">
        <v>132</v>
      </c>
      <c r="B57" s="71">
        <v>31174.353775236355</v>
      </c>
      <c r="C57" s="66">
        <v>3131.4722985959725</v>
      </c>
      <c r="D57" s="67">
        <v>34305.82607383233</v>
      </c>
      <c r="E57" s="65">
        <v>35029.99501935436</v>
      </c>
      <c r="F57" s="66">
        <v>5745.708897082756</v>
      </c>
      <c r="G57" s="67">
        <f t="shared" si="5"/>
        <v>40775.703916437116</v>
      </c>
      <c r="H57" s="54">
        <f t="shared" si="4"/>
        <v>12.367990919448578</v>
      </c>
      <c r="I57" s="51">
        <f t="shared" si="4"/>
        <v>83.48266723160552</v>
      </c>
      <c r="J57" s="52">
        <f t="shared" si="0"/>
        <v>18.8594142250953</v>
      </c>
      <c r="K57" s="53" t="s">
        <v>263</v>
      </c>
    </row>
    <row r="58" spans="1:11" ht="15.75">
      <c r="A58" s="95" t="s">
        <v>133</v>
      </c>
      <c r="B58" s="71">
        <v>1444.2982401656316</v>
      </c>
      <c r="C58" s="66">
        <v>439.7017598343685</v>
      </c>
      <c r="D58" s="67">
        <v>1884</v>
      </c>
      <c r="E58" s="65">
        <v>2941.4493208674744</v>
      </c>
      <c r="F58" s="66">
        <v>498.5506791325252</v>
      </c>
      <c r="G58" s="67">
        <f t="shared" si="5"/>
        <v>3439.9999999999995</v>
      </c>
      <c r="H58" s="54">
        <f t="shared" si="4"/>
        <v>103.65941320610833</v>
      </c>
      <c r="I58" s="51">
        <f t="shared" si="4"/>
        <v>13.383826191717892</v>
      </c>
      <c r="J58" s="52">
        <f t="shared" si="0"/>
        <v>82.59023354564754</v>
      </c>
      <c r="K58" s="53" t="s">
        <v>264</v>
      </c>
    </row>
    <row r="59" spans="1:11" ht="15.75">
      <c r="A59" s="95" t="s">
        <v>134</v>
      </c>
      <c r="B59" s="71">
        <v>1306.2777777777778</v>
      </c>
      <c r="C59" s="66">
        <v>162.72222222222217</v>
      </c>
      <c r="D59" s="67">
        <v>1469</v>
      </c>
      <c r="E59" s="65">
        <v>1628.8230897014514</v>
      </c>
      <c r="F59" s="66">
        <v>13.176910298548334</v>
      </c>
      <c r="G59" s="67">
        <f t="shared" si="5"/>
        <v>1641.9999999999998</v>
      </c>
      <c r="H59" s="54">
        <f t="shared" si="4"/>
        <v>24.691938989606278</v>
      </c>
      <c r="I59" s="51">
        <f t="shared" si="4"/>
        <v>-91.90220603025367</v>
      </c>
      <c r="J59" s="52">
        <f t="shared" si="0"/>
        <v>11.776718856364859</v>
      </c>
      <c r="K59" s="53" t="s">
        <v>265</v>
      </c>
    </row>
    <row r="60" spans="1:11" ht="15.75">
      <c r="A60" s="95" t="s">
        <v>135</v>
      </c>
      <c r="B60" s="71">
        <v>147.20728291316527</v>
      </c>
      <c r="C60" s="66">
        <v>30.792717086834735</v>
      </c>
      <c r="D60" s="67">
        <v>178</v>
      </c>
      <c r="E60" s="65">
        <v>0</v>
      </c>
      <c r="F60" s="66">
        <v>213</v>
      </c>
      <c r="G60" s="67">
        <f t="shared" si="5"/>
        <v>213</v>
      </c>
      <c r="H60" s="54">
        <f>(E60-B60)/B60*100</f>
        <v>-100</v>
      </c>
      <c r="I60" s="51">
        <f>(F60-C60)/C60*100</f>
        <v>591.7220049122169</v>
      </c>
      <c r="J60" s="52">
        <f>(G60-D60)/D60*100</f>
        <v>19.662921348314608</v>
      </c>
      <c r="K60" s="53" t="s">
        <v>281</v>
      </c>
    </row>
    <row r="61" spans="1:11" ht="15.75">
      <c r="A61" s="95" t="s">
        <v>139</v>
      </c>
      <c r="B61" s="71">
        <v>4057.733247662822</v>
      </c>
      <c r="C61" s="66">
        <v>479.84052383594934</v>
      </c>
      <c r="D61" s="67">
        <v>4537.573771498772</v>
      </c>
      <c r="E61" s="65">
        <v>3580.7782914330473</v>
      </c>
      <c r="F61" s="66">
        <v>1363.0578879281318</v>
      </c>
      <c r="G61" s="67">
        <f t="shared" si="5"/>
        <v>4943.836179361179</v>
      </c>
      <c r="H61" s="54">
        <f t="shared" si="4"/>
        <v>-11.754221559647664</v>
      </c>
      <c r="I61" s="51">
        <f t="shared" si="4"/>
        <v>184.06477156859344</v>
      </c>
      <c r="J61" s="52">
        <f t="shared" si="0"/>
        <v>8.95329593127955</v>
      </c>
      <c r="K61" s="53" t="s">
        <v>266</v>
      </c>
    </row>
    <row r="62" spans="1:11" ht="15.75">
      <c r="A62" s="95" t="s">
        <v>140</v>
      </c>
      <c r="B62" s="71">
        <v>4849.183218189011</v>
      </c>
      <c r="C62" s="66">
        <v>215.4599717260371</v>
      </c>
      <c r="D62" s="67">
        <v>5064.643189915048</v>
      </c>
      <c r="E62" s="65">
        <v>4942.994756762705</v>
      </c>
      <c r="F62" s="66">
        <v>919.2887147615882</v>
      </c>
      <c r="G62" s="67">
        <f t="shared" si="5"/>
        <v>5862.283471524293</v>
      </c>
      <c r="H62" s="54">
        <f t="shared" si="4"/>
        <v>1.9345843279711925</v>
      </c>
      <c r="I62" s="51">
        <f t="shared" si="4"/>
        <v>326.6633414073252</v>
      </c>
      <c r="J62" s="52">
        <f t="shared" si="0"/>
        <v>15.749190055432596</v>
      </c>
      <c r="K62" s="53" t="s">
        <v>267</v>
      </c>
    </row>
    <row r="63" spans="1:11" ht="15.75">
      <c r="A63" s="95" t="s">
        <v>141</v>
      </c>
      <c r="B63" s="71">
        <v>13060.046332988553</v>
      </c>
      <c r="C63" s="66">
        <v>797.0454175610244</v>
      </c>
      <c r="D63" s="67">
        <v>13857.091750549578</v>
      </c>
      <c r="E63" s="65">
        <v>15151.312937012994</v>
      </c>
      <c r="F63" s="66">
        <v>2667.1645592267423</v>
      </c>
      <c r="G63" s="67">
        <f t="shared" si="5"/>
        <v>17818.477496239735</v>
      </c>
      <c r="H63" s="54">
        <f t="shared" si="4"/>
        <v>16.012704325114687</v>
      </c>
      <c r="I63" s="51">
        <f t="shared" si="4"/>
        <v>234.63144012399212</v>
      </c>
      <c r="J63" s="52">
        <f t="shared" si="0"/>
        <v>28.587425247675412</v>
      </c>
      <c r="K63" s="53" t="s">
        <v>268</v>
      </c>
    </row>
    <row r="64" spans="1:11" ht="15.75">
      <c r="A64" s="95" t="s">
        <v>142</v>
      </c>
      <c r="B64" s="71">
        <v>3960.284655623367</v>
      </c>
      <c r="C64" s="66">
        <v>163.14777680906715</v>
      </c>
      <c r="D64" s="67">
        <v>4123.432432432434</v>
      </c>
      <c r="E64" s="65">
        <v>4445.213315772125</v>
      </c>
      <c r="F64" s="66">
        <v>241.5672247684189</v>
      </c>
      <c r="G64" s="67">
        <f t="shared" si="5"/>
        <v>4686.780540540543</v>
      </c>
      <c r="H64" s="54">
        <f t="shared" si="4"/>
        <v>12.244793046888379</v>
      </c>
      <c r="I64" s="51">
        <f t="shared" si="4"/>
        <v>48.066513374023174</v>
      </c>
      <c r="J64" s="52">
        <f t="shared" si="0"/>
        <v>13.662115660660579</v>
      </c>
      <c r="K64" s="53" t="s">
        <v>269</v>
      </c>
    </row>
    <row r="65" spans="1:11" ht="15.75">
      <c r="A65" s="95" t="s">
        <v>143</v>
      </c>
      <c r="B65" s="71">
        <v>288.85185185185185</v>
      </c>
      <c r="C65" s="66">
        <v>64.14814814814815</v>
      </c>
      <c r="D65" s="67">
        <v>353</v>
      </c>
      <c r="E65" s="65">
        <v>399.0073296611896</v>
      </c>
      <c r="F65" s="66">
        <v>118.99267033881037</v>
      </c>
      <c r="G65" s="67">
        <f t="shared" si="5"/>
        <v>518</v>
      </c>
      <c r="H65" s="54">
        <f t="shared" si="4"/>
        <v>38.13563150214283</v>
      </c>
      <c r="I65" s="51">
        <f t="shared" si="4"/>
        <v>85.49665699468129</v>
      </c>
      <c r="J65" s="52">
        <f t="shared" si="0"/>
        <v>46.742209631728045</v>
      </c>
      <c r="K65" s="53" t="s">
        <v>271</v>
      </c>
    </row>
    <row r="66" spans="1:11" ht="15.75">
      <c r="A66" s="95" t="s">
        <v>145</v>
      </c>
      <c r="B66" s="71">
        <v>9416.153037253269</v>
      </c>
      <c r="C66" s="66">
        <v>1411.4784612176813</v>
      </c>
      <c r="D66" s="67">
        <v>10827.63149847095</v>
      </c>
      <c r="E66" s="65">
        <v>10039.360516046418</v>
      </c>
      <c r="F66" s="66">
        <v>2352.8115023022087</v>
      </c>
      <c r="G66" s="67">
        <f t="shared" si="5"/>
        <v>12392.172018348627</v>
      </c>
      <c r="H66" s="54">
        <f t="shared" si="4"/>
        <v>6.618493522009929</v>
      </c>
      <c r="I66" s="51">
        <f t="shared" si="4"/>
        <v>66.69127917633544</v>
      </c>
      <c r="J66" s="52">
        <f t="shared" si="0"/>
        <v>14.449517607785392</v>
      </c>
      <c r="K66" s="53" t="s">
        <v>270</v>
      </c>
    </row>
    <row r="67" spans="1:11" ht="15.75">
      <c r="A67" s="95" t="s">
        <v>146</v>
      </c>
      <c r="B67" s="71">
        <v>1935.181019861744</v>
      </c>
      <c r="C67" s="66">
        <v>205.5979203688088</v>
      </c>
      <c r="D67" s="67">
        <v>2140.778940230553</v>
      </c>
      <c r="E67" s="65">
        <v>1714.489369524897</v>
      </c>
      <c r="F67" s="66">
        <v>1318.7717706475332</v>
      </c>
      <c r="G67" s="67">
        <f t="shared" si="5"/>
        <v>3033.2611401724303</v>
      </c>
      <c r="H67" s="54">
        <f t="shared" si="4"/>
        <v>-11.40418638214083</v>
      </c>
      <c r="I67" s="51">
        <f t="shared" si="4"/>
        <v>541.43244653539</v>
      </c>
      <c r="J67" s="52">
        <f t="shared" si="0"/>
        <v>41.68960106856062</v>
      </c>
      <c r="K67" s="53" t="s">
        <v>272</v>
      </c>
    </row>
    <row r="68" spans="1:11" ht="15.75">
      <c r="A68" s="95" t="s">
        <v>147</v>
      </c>
      <c r="B68" s="71">
        <v>0</v>
      </c>
      <c r="C68" s="66">
        <v>0</v>
      </c>
      <c r="D68" s="67">
        <v>0</v>
      </c>
      <c r="E68" s="65">
        <v>0.7587443453919233</v>
      </c>
      <c r="F68" s="66">
        <v>2.241255654608077</v>
      </c>
      <c r="G68" s="67">
        <f t="shared" si="5"/>
        <v>3</v>
      </c>
      <c r="H68" s="54" t="e">
        <f t="shared" si="4"/>
        <v>#DIV/0!</v>
      </c>
      <c r="I68" s="51" t="e">
        <f t="shared" si="4"/>
        <v>#DIV/0!</v>
      </c>
      <c r="J68" s="52" t="e">
        <f t="shared" si="0"/>
        <v>#DIV/0!</v>
      </c>
      <c r="K68" s="53" t="s">
        <v>273</v>
      </c>
    </row>
    <row r="69" spans="1:11" ht="15.75">
      <c r="A69" s="95" t="s">
        <v>28</v>
      </c>
      <c r="B69" s="71">
        <v>113494.18925186434</v>
      </c>
      <c r="C69" s="66">
        <v>28386.512165496126</v>
      </c>
      <c r="D69" s="67">
        <v>141880.70141736045</v>
      </c>
      <c r="E69" s="65">
        <v>97345.4836478142</v>
      </c>
      <c r="F69" s="66">
        <v>36289.11353510836</v>
      </c>
      <c r="G69" s="67">
        <f t="shared" si="5"/>
        <v>133634.59718292256</v>
      </c>
      <c r="H69" s="54">
        <f t="shared" si="4"/>
        <v>-14.228662903801375</v>
      </c>
      <c r="I69" s="51">
        <f t="shared" si="4"/>
        <v>27.839282697146082</v>
      </c>
      <c r="J69" s="52">
        <f t="shared" si="0"/>
        <v>-5.811998497372036</v>
      </c>
      <c r="K69" s="53" t="s">
        <v>274</v>
      </c>
    </row>
    <row r="70" spans="1:11" ht="15.75">
      <c r="A70" s="95" t="s">
        <v>148</v>
      </c>
      <c r="B70" s="71">
        <v>4901.600892669151</v>
      </c>
      <c r="C70" s="66">
        <v>497.3797256972547</v>
      </c>
      <c r="D70" s="67">
        <v>5398.980618366406</v>
      </c>
      <c r="E70" s="65">
        <v>6932.035674625169</v>
      </c>
      <c r="F70" s="66">
        <v>2750.4059332593333</v>
      </c>
      <c r="G70" s="67">
        <f t="shared" si="5"/>
        <v>9682.441607884502</v>
      </c>
      <c r="H70" s="54">
        <f t="shared" si="4"/>
        <v>41.42391080825741</v>
      </c>
      <c r="I70" s="51">
        <f t="shared" si="4"/>
        <v>452.97910050588825</v>
      </c>
      <c r="J70" s="52">
        <f t="shared" si="0"/>
        <v>79.33832870128292</v>
      </c>
      <c r="K70" s="53" t="s">
        <v>275</v>
      </c>
    </row>
    <row r="71" spans="1:11" ht="15.75">
      <c r="A71" s="95" t="s">
        <v>149</v>
      </c>
      <c r="B71" s="71">
        <v>1952.5706166693008</v>
      </c>
      <c r="C71" s="66">
        <v>531.0721565386897</v>
      </c>
      <c r="D71" s="67">
        <v>2483.6427732079906</v>
      </c>
      <c r="E71" s="65">
        <v>2513.74112582542</v>
      </c>
      <c r="F71" s="66">
        <v>819.7964769947911</v>
      </c>
      <c r="G71" s="67">
        <f t="shared" si="5"/>
        <v>3333.5376028202113</v>
      </c>
      <c r="H71" s="54">
        <f t="shared" si="4"/>
        <v>28.7400877778938</v>
      </c>
      <c r="I71" s="51">
        <f t="shared" si="4"/>
        <v>54.366307271292094</v>
      </c>
      <c r="J71" s="52">
        <f t="shared" si="4"/>
        <v>34.21968886912253</v>
      </c>
      <c r="K71" s="53" t="s">
        <v>276</v>
      </c>
    </row>
    <row r="72" spans="1:11" ht="15.75">
      <c r="A72" s="95" t="s">
        <v>150</v>
      </c>
      <c r="B72" s="71">
        <v>40751.1869194025</v>
      </c>
      <c r="C72" s="66">
        <v>8632.942260325812</v>
      </c>
      <c r="D72" s="67">
        <v>49384.12917972831</v>
      </c>
      <c r="E72" s="65">
        <v>52515.835218962624</v>
      </c>
      <c r="F72" s="66">
        <v>18013.7373816118</v>
      </c>
      <c r="G72" s="67">
        <f t="shared" si="5"/>
        <v>70529.57260057442</v>
      </c>
      <c r="H72" s="54">
        <f aca="true" t="shared" si="6" ref="H72:J103">(E72-B72)/B72*100</f>
        <v>28.869461698939446</v>
      </c>
      <c r="I72" s="51">
        <f t="shared" si="6"/>
        <v>108.66278075780798</v>
      </c>
      <c r="J72" s="52">
        <f t="shared" si="6"/>
        <v>42.8182976435395</v>
      </c>
      <c r="K72" s="53" t="s">
        <v>277</v>
      </c>
    </row>
    <row r="73" spans="1:11" ht="15.75">
      <c r="A73" s="95" t="s">
        <v>151</v>
      </c>
      <c r="B73" s="71">
        <v>1142.103448275862</v>
      </c>
      <c r="C73" s="66">
        <v>401.896551724138</v>
      </c>
      <c r="D73" s="67">
        <v>1544</v>
      </c>
      <c r="E73" s="65">
        <v>1496.9035623506315</v>
      </c>
      <c r="F73" s="66">
        <v>249.0964376493685</v>
      </c>
      <c r="G73" s="67">
        <f t="shared" si="5"/>
        <v>1746</v>
      </c>
      <c r="H73" s="54">
        <f t="shared" si="6"/>
        <v>31.06549714129499</v>
      </c>
      <c r="I73" s="51">
        <f t="shared" si="6"/>
        <v>-38.01976240384655</v>
      </c>
      <c r="J73" s="52">
        <f t="shared" si="6"/>
        <v>13.082901554404144</v>
      </c>
      <c r="K73" s="53" t="s">
        <v>278</v>
      </c>
    </row>
    <row r="74" spans="1:11" ht="15.75">
      <c r="A74" s="95" t="s">
        <v>152</v>
      </c>
      <c r="B74" s="71">
        <v>5138.874338822165</v>
      </c>
      <c r="C74" s="66">
        <v>948.7462145375191</v>
      </c>
      <c r="D74" s="67">
        <v>6087.620553359684</v>
      </c>
      <c r="E74" s="65">
        <v>9326.049932207066</v>
      </c>
      <c r="F74" s="66">
        <v>879.2973668706671</v>
      </c>
      <c r="G74" s="67">
        <f t="shared" si="5"/>
        <v>10205.347299077734</v>
      </c>
      <c r="H74" s="54">
        <f t="shared" si="6"/>
        <v>81.4804044098227</v>
      </c>
      <c r="I74" s="51">
        <f t="shared" si="6"/>
        <v>-7.320065851404306</v>
      </c>
      <c r="J74" s="52">
        <f t="shared" si="6"/>
        <v>67.64098894839177</v>
      </c>
      <c r="K74" s="53" t="s">
        <v>279</v>
      </c>
    </row>
    <row r="75" spans="1:11" ht="15.75">
      <c r="A75" s="95" t="s">
        <v>153</v>
      </c>
      <c r="B75" s="71">
        <v>841.5114204545454</v>
      </c>
      <c r="C75" s="66">
        <v>321.403125</v>
      </c>
      <c r="D75" s="67">
        <v>1162.9145454545453</v>
      </c>
      <c r="E75" s="65">
        <v>1395.1583937956775</v>
      </c>
      <c r="F75" s="66">
        <v>470.9234243861421</v>
      </c>
      <c r="G75" s="67">
        <f t="shared" si="5"/>
        <v>1866.0818181818195</v>
      </c>
      <c r="H75" s="54">
        <f t="shared" si="6"/>
        <v>65.79197380851679</v>
      </c>
      <c r="I75" s="51">
        <f t="shared" si="6"/>
        <v>46.52110939684923</v>
      </c>
      <c r="J75" s="52">
        <f t="shared" si="6"/>
        <v>60.46594528168268</v>
      </c>
      <c r="K75" s="53" t="s">
        <v>280</v>
      </c>
    </row>
    <row r="76" spans="1:11" ht="15.75">
      <c r="A76" s="95" t="s">
        <v>158</v>
      </c>
      <c r="B76" s="71">
        <v>618.5130094043888</v>
      </c>
      <c r="C76" s="66">
        <v>631.5960815047023</v>
      </c>
      <c r="D76" s="67">
        <v>1250.109090909091</v>
      </c>
      <c r="E76" s="65">
        <v>784.9284213612578</v>
      </c>
      <c r="F76" s="66">
        <v>803.3079422751059</v>
      </c>
      <c r="G76" s="67">
        <f t="shared" si="5"/>
        <v>1588.2363636363639</v>
      </c>
      <c r="H76" s="54">
        <f t="shared" si="6"/>
        <v>26.905725413459393</v>
      </c>
      <c r="I76" s="51">
        <f t="shared" si="6"/>
        <v>27.186973731901666</v>
      </c>
      <c r="J76" s="52">
        <f t="shared" si="6"/>
        <v>27.047821281051842</v>
      </c>
      <c r="K76" s="53" t="s">
        <v>282</v>
      </c>
    </row>
    <row r="77" spans="1:11" ht="15.75">
      <c r="A77" s="95" t="s">
        <v>159</v>
      </c>
      <c r="B77" s="71">
        <v>293.0614035087719</v>
      </c>
      <c r="C77" s="66">
        <v>22.93859649122807</v>
      </c>
      <c r="D77" s="67">
        <v>315.99999999999994</v>
      </c>
      <c r="E77" s="65">
        <v>392</v>
      </c>
      <c r="F77" s="66">
        <v>10</v>
      </c>
      <c r="G77" s="67">
        <f t="shared" si="5"/>
        <v>402</v>
      </c>
      <c r="H77" s="54">
        <f t="shared" si="6"/>
        <v>33.76036397377954</v>
      </c>
      <c r="I77" s="51">
        <f t="shared" si="6"/>
        <v>-56.40535372848948</v>
      </c>
      <c r="J77" s="52">
        <f t="shared" si="6"/>
        <v>27.215189873417746</v>
      </c>
      <c r="K77" s="53" t="s">
        <v>283</v>
      </c>
    </row>
    <row r="78" spans="1:11" ht="26.25">
      <c r="A78" s="95" t="s">
        <v>160</v>
      </c>
      <c r="B78" s="71">
        <v>299.67647058823525</v>
      </c>
      <c r="C78" s="66">
        <v>24.32352941176471</v>
      </c>
      <c r="D78" s="67">
        <v>323.99999999999994</v>
      </c>
      <c r="E78" s="65">
        <v>21.213972791847034</v>
      </c>
      <c r="F78" s="66">
        <v>211.78602720815297</v>
      </c>
      <c r="G78" s="67">
        <f t="shared" si="5"/>
        <v>233</v>
      </c>
      <c r="H78" s="54">
        <f t="shared" si="6"/>
        <v>-92.92104156518992</v>
      </c>
      <c r="I78" s="51">
        <f t="shared" si="6"/>
        <v>770.7043440238452</v>
      </c>
      <c r="J78" s="52">
        <f t="shared" si="6"/>
        <v>-28.086419753086407</v>
      </c>
      <c r="K78" s="58" t="s">
        <v>284</v>
      </c>
    </row>
    <row r="79" spans="1:11" ht="15.75">
      <c r="A79" s="95" t="s">
        <v>53</v>
      </c>
      <c r="B79" s="71">
        <v>943</v>
      </c>
      <c r="C79" s="66">
        <v>84</v>
      </c>
      <c r="D79" s="67">
        <v>1027</v>
      </c>
      <c r="E79" s="65">
        <v>942.5887625459825</v>
      </c>
      <c r="F79" s="66">
        <v>575.4112374540176</v>
      </c>
      <c r="G79" s="67">
        <f t="shared" si="5"/>
        <v>1518</v>
      </c>
      <c r="H79" s="54">
        <f t="shared" si="6"/>
        <v>-0.04360948611002223</v>
      </c>
      <c r="I79" s="51">
        <f t="shared" si="6"/>
        <v>585.0133779214495</v>
      </c>
      <c r="J79" s="52">
        <f t="shared" si="6"/>
        <v>47.80915287244401</v>
      </c>
      <c r="K79" s="53" t="s">
        <v>285</v>
      </c>
    </row>
    <row r="80" spans="1:11" ht="15.75">
      <c r="A80" s="95" t="s">
        <v>161</v>
      </c>
      <c r="B80" s="71">
        <v>2120.4628857732305</v>
      </c>
      <c r="C80" s="66">
        <v>293.5371142267693</v>
      </c>
      <c r="D80" s="67">
        <v>2414</v>
      </c>
      <c r="E80" s="65">
        <v>1427.504854605971</v>
      </c>
      <c r="F80" s="66">
        <v>744.495145394029</v>
      </c>
      <c r="G80" s="67">
        <f t="shared" si="5"/>
        <v>2172</v>
      </c>
      <c r="H80" s="54">
        <f t="shared" si="6"/>
        <v>-32.679564250641015</v>
      </c>
      <c r="I80" s="51">
        <f t="shared" si="6"/>
        <v>153.628965234998</v>
      </c>
      <c r="J80" s="52">
        <f t="shared" si="6"/>
        <v>-10.024855012427507</v>
      </c>
      <c r="K80" s="53" t="s">
        <v>286</v>
      </c>
    </row>
    <row r="81" spans="1:11" ht="15.75">
      <c r="A81" s="95" t="s">
        <v>29</v>
      </c>
      <c r="B81" s="71">
        <v>345.82456140350877</v>
      </c>
      <c r="C81" s="66">
        <v>60.175438596491226</v>
      </c>
      <c r="D81" s="67">
        <v>406</v>
      </c>
      <c r="E81" s="65">
        <v>527.8240244382081</v>
      </c>
      <c r="F81" s="66">
        <v>14.175975561791851</v>
      </c>
      <c r="G81" s="67">
        <f t="shared" si="5"/>
        <v>541.9999999999999</v>
      </c>
      <c r="H81" s="54">
        <f t="shared" si="6"/>
        <v>52.62768563807762</v>
      </c>
      <c r="I81" s="51">
        <f t="shared" si="6"/>
        <v>-76.44225635503979</v>
      </c>
      <c r="J81" s="52">
        <f t="shared" si="6"/>
        <v>33.497536945812776</v>
      </c>
      <c r="K81" s="53" t="s">
        <v>287</v>
      </c>
    </row>
    <row r="82" spans="1:11" ht="15.75">
      <c r="A82" s="95" t="s">
        <v>154</v>
      </c>
      <c r="B82" s="71">
        <v>434.6809627475069</v>
      </c>
      <c r="C82" s="66">
        <v>6.632804144385025</v>
      </c>
      <c r="D82" s="67">
        <v>441.31376689189193</v>
      </c>
      <c r="E82" s="65">
        <v>543.6226931509705</v>
      </c>
      <c r="F82" s="66">
        <v>50.29622576794852</v>
      </c>
      <c r="G82" s="67">
        <f t="shared" si="5"/>
        <v>593.918918918919</v>
      </c>
      <c r="H82" s="54">
        <f t="shared" si="6"/>
        <v>25.06245723642251</v>
      </c>
      <c r="I82" s="51">
        <f t="shared" si="6"/>
        <v>658.2950539935149</v>
      </c>
      <c r="J82" s="52">
        <f t="shared" si="6"/>
        <v>34.579739739778056</v>
      </c>
      <c r="K82" s="53" t="s">
        <v>288</v>
      </c>
    </row>
    <row r="83" spans="1:11" ht="15.75">
      <c r="A83" s="95" t="s">
        <v>155</v>
      </c>
      <c r="B83" s="71">
        <v>596.209601081812</v>
      </c>
      <c r="C83" s="66">
        <v>183.6237322515213</v>
      </c>
      <c r="D83" s="67">
        <v>779.8333333333333</v>
      </c>
      <c r="E83" s="65">
        <v>870.5441362263994</v>
      </c>
      <c r="F83" s="66">
        <v>226.45586377360044</v>
      </c>
      <c r="G83" s="67">
        <f t="shared" si="5"/>
        <v>1096.9999999999998</v>
      </c>
      <c r="H83" s="54">
        <f t="shared" si="6"/>
        <v>46.01310254762957</v>
      </c>
      <c r="I83" s="51">
        <f t="shared" si="6"/>
        <v>23.326032532335862</v>
      </c>
      <c r="J83" s="52">
        <f t="shared" si="6"/>
        <v>40.671083564864276</v>
      </c>
      <c r="K83" s="53" t="s">
        <v>289</v>
      </c>
    </row>
    <row r="84" spans="1:11" ht="15.75">
      <c r="A84" s="96" t="s">
        <v>43</v>
      </c>
      <c r="B84" s="71">
        <v>19048.450851514866</v>
      </c>
      <c r="C84" s="83">
        <v>3556.3451064314413</v>
      </c>
      <c r="D84" s="84">
        <v>22604.795957946306</v>
      </c>
      <c r="E84" s="82">
        <v>19763.729023126467</v>
      </c>
      <c r="F84" s="83">
        <v>763.6468041676051</v>
      </c>
      <c r="G84" s="84">
        <f t="shared" si="5"/>
        <v>20527.375827294072</v>
      </c>
      <c r="H84" s="85">
        <f t="shared" si="6"/>
        <v>3.755046419193279</v>
      </c>
      <c r="I84" s="86">
        <f t="shared" si="6"/>
        <v>-78.5272019077509</v>
      </c>
      <c r="J84" s="87">
        <f t="shared" si="6"/>
        <v>-9.19017422018337</v>
      </c>
      <c r="K84" s="88" t="s">
        <v>290</v>
      </c>
    </row>
    <row r="85" spans="1:11" ht="15.75">
      <c r="A85" s="95" t="s">
        <v>45</v>
      </c>
      <c r="B85" s="71">
        <v>511.23076923076917</v>
      </c>
      <c r="C85" s="66">
        <v>0</v>
      </c>
      <c r="D85" s="67">
        <v>511.23076923076917</v>
      </c>
      <c r="E85" s="65">
        <v>551.2023199206457</v>
      </c>
      <c r="F85" s="66">
        <v>20.367369076643744</v>
      </c>
      <c r="G85" s="67">
        <f t="shared" si="5"/>
        <v>571.5696889972894</v>
      </c>
      <c r="H85" s="54">
        <f t="shared" si="6"/>
        <v>7.818690324531967</v>
      </c>
      <c r="I85" s="51" t="e">
        <f t="shared" si="6"/>
        <v>#DIV/0!</v>
      </c>
      <c r="J85" s="52">
        <f t="shared" si="6"/>
        <v>11.802677655202574</v>
      </c>
      <c r="K85" s="53" t="s">
        <v>291</v>
      </c>
    </row>
    <row r="86" spans="1:11" ht="15.75">
      <c r="A86" s="95" t="s">
        <v>30</v>
      </c>
      <c r="B86" s="71">
        <v>562.492946782201</v>
      </c>
      <c r="C86" s="66">
        <v>137.4896205712063</v>
      </c>
      <c r="D86" s="67">
        <v>699.9825673534073</v>
      </c>
      <c r="E86" s="65">
        <v>849.0726929255029</v>
      </c>
      <c r="F86" s="66">
        <v>14.927307074497127</v>
      </c>
      <c r="G86" s="67">
        <f t="shared" si="5"/>
        <v>864</v>
      </c>
      <c r="H86" s="54">
        <f t="shared" si="6"/>
        <v>50.94814926706387</v>
      </c>
      <c r="I86" s="51">
        <f t="shared" si="6"/>
        <v>-89.14295711015784</v>
      </c>
      <c r="J86" s="52">
        <f t="shared" si="6"/>
        <v>23.431645343216612</v>
      </c>
      <c r="K86" s="53" t="s">
        <v>292</v>
      </c>
    </row>
    <row r="87" spans="1:11" ht="15.75">
      <c r="A87" s="95" t="s">
        <v>157</v>
      </c>
      <c r="B87" s="71">
        <v>560.6071428571429</v>
      </c>
      <c r="C87" s="66">
        <v>10.931818181818183</v>
      </c>
      <c r="D87" s="67">
        <v>571.538961038961</v>
      </c>
      <c r="E87" s="65">
        <v>42.50182109790833</v>
      </c>
      <c r="F87" s="66">
        <v>582.7644126683255</v>
      </c>
      <c r="G87" s="67">
        <f t="shared" si="5"/>
        <v>625.2662337662338</v>
      </c>
      <c r="H87" s="54">
        <f t="shared" si="6"/>
        <v>-92.41860871031768</v>
      </c>
      <c r="I87" s="51">
        <f t="shared" si="6"/>
        <v>5230.901072225845</v>
      </c>
      <c r="J87" s="52">
        <f t="shared" si="6"/>
        <v>9.4004567299499</v>
      </c>
      <c r="K87" s="53" t="s">
        <v>293</v>
      </c>
    </row>
    <row r="88" spans="1:11" ht="16.5" thickBot="1">
      <c r="A88" s="95" t="s">
        <v>199</v>
      </c>
      <c r="B88" s="71">
        <v>17567.609508790785</v>
      </c>
      <c r="C88" s="65">
        <v>569.37071098944</v>
      </c>
      <c r="D88" s="67">
        <v>18136.980219780224</v>
      </c>
      <c r="E88" s="65">
        <v>20163.690012098356</v>
      </c>
      <c r="F88" s="65">
        <v>263.9243733636292</v>
      </c>
      <c r="G88" s="67">
        <f>SUM(E88:F88)</f>
        <v>20427.614385461984</v>
      </c>
      <c r="H88" s="54">
        <f t="shared" si="6"/>
        <v>14.777653738310262</v>
      </c>
      <c r="I88" s="51">
        <f t="shared" si="6"/>
        <v>-53.64630314316886</v>
      </c>
      <c r="J88" s="52">
        <f t="shared" si="6"/>
        <v>12.629633698247025</v>
      </c>
      <c r="K88" s="53" t="s">
        <v>294</v>
      </c>
    </row>
    <row r="89" spans="1:11" ht="16.5" thickBot="1">
      <c r="A89" s="98" t="s">
        <v>210</v>
      </c>
      <c r="B89" s="99">
        <v>452542.9751580737</v>
      </c>
      <c r="C89" s="100">
        <v>78321.22282956194</v>
      </c>
      <c r="D89" s="100">
        <v>530864.1979876355</v>
      </c>
      <c r="E89" s="100">
        <f>SUM(E46:E88)</f>
        <v>473830.5218427256</v>
      </c>
      <c r="F89" s="100">
        <f>SUM(F46:F88)</f>
        <v>124394.73622918407</v>
      </c>
      <c r="G89" s="100">
        <f>SUM(G46:G88)</f>
        <v>598225.2580719095</v>
      </c>
      <c r="H89" s="101">
        <f t="shared" si="6"/>
        <v>4.703983456425571</v>
      </c>
      <c r="I89" s="102">
        <f t="shared" si="6"/>
        <v>58.826345829513684</v>
      </c>
      <c r="J89" s="101">
        <f t="shared" si="6"/>
        <v>12.68894386542205</v>
      </c>
      <c r="K89" s="103" t="s">
        <v>295</v>
      </c>
    </row>
    <row r="90" spans="1:11" ht="15.75">
      <c r="A90" s="95" t="s">
        <v>5</v>
      </c>
      <c r="B90" s="71">
        <v>19657.97078832478</v>
      </c>
      <c r="C90" s="66">
        <v>846.8012586473351</v>
      </c>
      <c r="D90" s="69">
        <v>20504.772046972113</v>
      </c>
      <c r="E90" s="72">
        <v>19201.339789176945</v>
      </c>
      <c r="F90" s="75">
        <v>99.45180993196423</v>
      </c>
      <c r="G90" s="67">
        <f>SUM(E90:F90)</f>
        <v>19300.79159910891</v>
      </c>
      <c r="H90" s="54">
        <f t="shared" si="6"/>
        <v>-2.3228796301754358</v>
      </c>
      <c r="I90" s="51">
        <f t="shared" si="6"/>
        <v>-88.255590208873</v>
      </c>
      <c r="J90" s="52">
        <f t="shared" si="6"/>
        <v>-5.871708522802095</v>
      </c>
      <c r="K90" s="53" t="s">
        <v>314</v>
      </c>
    </row>
    <row r="91" spans="1:11" ht="15.75">
      <c r="A91" s="95" t="s">
        <v>6</v>
      </c>
      <c r="B91" s="71">
        <v>20372.808078194073</v>
      </c>
      <c r="C91" s="66">
        <v>11181.158571821841</v>
      </c>
      <c r="D91" s="69">
        <v>31553.966650015915</v>
      </c>
      <c r="E91" s="74">
        <v>27326.148293113318</v>
      </c>
      <c r="F91" s="76">
        <v>1080.3025210230046</v>
      </c>
      <c r="G91" s="67">
        <f>SUM(E91:F91)</f>
        <v>28406.450814136322</v>
      </c>
      <c r="H91" s="54">
        <f t="shared" si="6"/>
        <v>34.13049486468051</v>
      </c>
      <c r="I91" s="51">
        <f t="shared" si="6"/>
        <v>-90.33818799649684</v>
      </c>
      <c r="J91" s="52">
        <f t="shared" si="6"/>
        <v>-9.975024283921543</v>
      </c>
      <c r="K91" s="53" t="s">
        <v>313</v>
      </c>
    </row>
    <row r="92" spans="1:11" ht="15.75">
      <c r="A92" s="95" t="s">
        <v>7</v>
      </c>
      <c r="B92" s="71">
        <v>411954.33718855755</v>
      </c>
      <c r="C92" s="66">
        <v>345034.23845993425</v>
      </c>
      <c r="D92" s="69">
        <v>756988.5756484917</v>
      </c>
      <c r="E92" s="74">
        <v>674071.8505268715</v>
      </c>
      <c r="F92" s="76">
        <v>104651.38376531148</v>
      </c>
      <c r="G92" s="67">
        <f aca="true" t="shared" si="7" ref="G92:G109">SUM(E92:F92)</f>
        <v>778723.234292183</v>
      </c>
      <c r="H92" s="54">
        <f t="shared" si="6"/>
        <v>63.62780766605667</v>
      </c>
      <c r="I92" s="51">
        <f t="shared" si="6"/>
        <v>-69.6692756543743</v>
      </c>
      <c r="J92" s="52">
        <f t="shared" si="6"/>
        <v>2.871200351348991</v>
      </c>
      <c r="K92" s="53" t="s">
        <v>311</v>
      </c>
    </row>
    <row r="93" spans="1:11" ht="15.75">
      <c r="A93" s="95" t="s">
        <v>12</v>
      </c>
      <c r="B93" s="71">
        <v>12284.958526992927</v>
      </c>
      <c r="C93" s="66">
        <v>738.8378822602276</v>
      </c>
      <c r="D93" s="69">
        <v>13023.796409253155</v>
      </c>
      <c r="E93" s="74">
        <v>11886.59365036502</v>
      </c>
      <c r="F93" s="76">
        <v>55.247221900755555</v>
      </c>
      <c r="G93" s="67">
        <f t="shared" si="7"/>
        <v>11941.840872265775</v>
      </c>
      <c r="H93" s="54">
        <f t="shared" si="6"/>
        <v>-3.242704285509851</v>
      </c>
      <c r="I93" s="51">
        <f t="shared" si="6"/>
        <v>-92.52241618530101</v>
      </c>
      <c r="J93" s="52">
        <f t="shared" si="6"/>
        <v>-8.307528027838881</v>
      </c>
      <c r="K93" s="53" t="s">
        <v>316</v>
      </c>
    </row>
    <row r="94" spans="1:11" ht="15.75">
      <c r="A94" s="95" t="s">
        <v>13</v>
      </c>
      <c r="B94" s="71">
        <v>75313.73718990035</v>
      </c>
      <c r="C94" s="66">
        <v>14680.719067107606</v>
      </c>
      <c r="D94" s="69">
        <v>89994.45625700796</v>
      </c>
      <c r="E94" s="74">
        <v>85926.14895449944</v>
      </c>
      <c r="F94" s="76">
        <v>896.7863791566034</v>
      </c>
      <c r="G94" s="67">
        <f>SUM(E94:F94)</f>
        <v>86822.93533365605</v>
      </c>
      <c r="H94" s="54">
        <f t="shared" si="6"/>
        <v>14.090937670295595</v>
      </c>
      <c r="I94" s="51">
        <f t="shared" si="6"/>
        <v>-93.89140017558222</v>
      </c>
      <c r="J94" s="52">
        <f t="shared" si="6"/>
        <v>-3.524129213353565</v>
      </c>
      <c r="K94" s="53" t="s">
        <v>312</v>
      </c>
    </row>
    <row r="95" spans="1:11" ht="15.75">
      <c r="A95" s="95" t="s">
        <v>10</v>
      </c>
      <c r="B95" s="71">
        <v>16655.226243894478</v>
      </c>
      <c r="C95" s="66">
        <v>529.1047123384978</v>
      </c>
      <c r="D95" s="69">
        <v>17184.330956232974</v>
      </c>
      <c r="E95" s="74">
        <v>16386.124882408232</v>
      </c>
      <c r="F95" s="76">
        <v>155.7666966108391</v>
      </c>
      <c r="G95" s="67">
        <f t="shared" si="7"/>
        <v>16541.891579019073</v>
      </c>
      <c r="H95" s="54">
        <f t="shared" si="6"/>
        <v>-1.6157172382146046</v>
      </c>
      <c r="I95" s="51">
        <f t="shared" si="6"/>
        <v>-70.56032710001902</v>
      </c>
      <c r="J95" s="52">
        <f t="shared" si="6"/>
        <v>-3.7385184145378676</v>
      </c>
      <c r="K95" s="53" t="s">
        <v>315</v>
      </c>
    </row>
    <row r="96" spans="1:11" ht="15.75">
      <c r="A96" s="95" t="s">
        <v>8</v>
      </c>
      <c r="B96" s="71">
        <v>66378.03700807705</v>
      </c>
      <c r="C96" s="66">
        <v>70595.1637135163</v>
      </c>
      <c r="D96" s="69">
        <v>136973.20072159334</v>
      </c>
      <c r="E96" s="74">
        <v>93806.07556225703</v>
      </c>
      <c r="F96" s="76">
        <v>19268.96410719963</v>
      </c>
      <c r="G96" s="67">
        <f t="shared" si="7"/>
        <v>113075.03966945666</v>
      </c>
      <c r="H96" s="54">
        <f t="shared" si="6"/>
        <v>41.320954626667344</v>
      </c>
      <c r="I96" s="51">
        <f t="shared" si="6"/>
        <v>-72.70497992554361</v>
      </c>
      <c r="J96" s="52">
        <f t="shared" si="6"/>
        <v>-17.447326138425574</v>
      </c>
      <c r="K96" s="53" t="s">
        <v>297</v>
      </c>
    </row>
    <row r="97" spans="1:11" ht="15.75">
      <c r="A97" s="95" t="s">
        <v>9</v>
      </c>
      <c r="B97" s="71">
        <v>140578.02588545196</v>
      </c>
      <c r="C97" s="66">
        <v>1465.7137285895346</v>
      </c>
      <c r="D97" s="69">
        <v>142043.7396140415</v>
      </c>
      <c r="E97" s="74">
        <v>160329.0591139115</v>
      </c>
      <c r="F97" s="76">
        <v>1445.8562188593055</v>
      </c>
      <c r="G97" s="67">
        <f t="shared" si="7"/>
        <v>161774.9153327708</v>
      </c>
      <c r="H97" s="54">
        <f t="shared" si="6"/>
        <v>14.049872378029685</v>
      </c>
      <c r="I97" s="51">
        <f t="shared" si="6"/>
        <v>-1.3548013737538054</v>
      </c>
      <c r="J97" s="52">
        <f t="shared" si="6"/>
        <v>13.890915412634493</v>
      </c>
      <c r="K97" s="53" t="s">
        <v>298</v>
      </c>
    </row>
    <row r="98" spans="1:11" ht="15.75">
      <c r="A98" s="95" t="s">
        <v>11</v>
      </c>
      <c r="B98" s="71">
        <v>546266.1676185945</v>
      </c>
      <c r="C98" s="66">
        <v>147187.5295818858</v>
      </c>
      <c r="D98" s="69">
        <v>693453.6972004803</v>
      </c>
      <c r="E98" s="74">
        <v>481944.0129007677</v>
      </c>
      <c r="F98" s="76">
        <v>240628.46012446762</v>
      </c>
      <c r="G98" s="67">
        <f t="shared" si="7"/>
        <v>722572.4730252353</v>
      </c>
      <c r="H98" s="54">
        <f t="shared" si="6"/>
        <v>-11.7748743251361</v>
      </c>
      <c r="I98" s="51">
        <f t="shared" si="6"/>
        <v>63.48427126130763</v>
      </c>
      <c r="J98" s="52">
        <f t="shared" si="6"/>
        <v>4.199094466192848</v>
      </c>
      <c r="K98" s="53" t="s">
        <v>301</v>
      </c>
    </row>
    <row r="99" spans="1:11" ht="15.75">
      <c r="A99" s="95" t="s">
        <v>14</v>
      </c>
      <c r="B99" s="71">
        <v>49722.060824971406</v>
      </c>
      <c r="C99" s="66">
        <v>3711.5259882447845</v>
      </c>
      <c r="D99" s="69">
        <v>53433.58681321619</v>
      </c>
      <c r="E99" s="74">
        <v>49962.73579159664</v>
      </c>
      <c r="F99" s="76">
        <v>1140.9260518986898</v>
      </c>
      <c r="G99" s="67">
        <f t="shared" si="7"/>
        <v>51103.661843495334</v>
      </c>
      <c r="H99" s="54">
        <f t="shared" si="6"/>
        <v>0.48404061020810407</v>
      </c>
      <c r="I99" s="51">
        <f t="shared" si="6"/>
        <v>-69.25992016458318</v>
      </c>
      <c r="J99" s="52">
        <f t="shared" si="6"/>
        <v>-4.360412820246193</v>
      </c>
      <c r="K99" s="53" t="s">
        <v>300</v>
      </c>
    </row>
    <row r="100" spans="1:11" ht="15.75">
      <c r="A100" s="95" t="s">
        <v>15</v>
      </c>
      <c r="B100" s="71">
        <v>56204.540611300225</v>
      </c>
      <c r="C100" s="66">
        <v>1128.2901266000358</v>
      </c>
      <c r="D100" s="69">
        <v>57332.83073790026</v>
      </c>
      <c r="E100" s="74">
        <v>36853.53406954145</v>
      </c>
      <c r="F100" s="76">
        <v>0.029616894188188723</v>
      </c>
      <c r="G100" s="67">
        <f t="shared" si="7"/>
        <v>36853.563686435635</v>
      </c>
      <c r="H100" s="54">
        <f t="shared" si="6"/>
        <v>-34.4296142825659</v>
      </c>
      <c r="I100" s="51">
        <f t="shared" si="6"/>
        <v>-99.99737506395829</v>
      </c>
      <c r="J100" s="52">
        <f t="shared" si="6"/>
        <v>-35.71996496228585</v>
      </c>
      <c r="K100" s="53" t="s">
        <v>302</v>
      </c>
    </row>
    <row r="101" spans="1:11" ht="15.75">
      <c r="A101" s="95" t="s">
        <v>16</v>
      </c>
      <c r="B101" s="71">
        <v>5143.206712433257</v>
      </c>
      <c r="C101" s="66">
        <v>296.1417724152278</v>
      </c>
      <c r="D101" s="69">
        <v>5439.348484848485</v>
      </c>
      <c r="E101" s="74">
        <v>5771.098395318267</v>
      </c>
      <c r="F101" s="76">
        <v>209.05675013627823</v>
      </c>
      <c r="G101" s="67">
        <f t="shared" si="7"/>
        <v>5980.155145454545</v>
      </c>
      <c r="H101" s="54">
        <f t="shared" si="6"/>
        <v>12.208175132590645</v>
      </c>
      <c r="I101" s="51">
        <f t="shared" si="6"/>
        <v>-29.4065310573091</v>
      </c>
      <c r="J101" s="52">
        <f t="shared" si="6"/>
        <v>9.942489658687947</v>
      </c>
      <c r="K101" s="53" t="s">
        <v>305</v>
      </c>
    </row>
    <row r="102" spans="1:11" ht="15.75">
      <c r="A102" s="95" t="s">
        <v>17</v>
      </c>
      <c r="B102" s="71">
        <v>9449.63815882799</v>
      </c>
      <c r="C102" s="66">
        <v>176.0386088487783</v>
      </c>
      <c r="D102" s="69">
        <v>9625.676767676767</v>
      </c>
      <c r="E102" s="74">
        <v>9271.15085031779</v>
      </c>
      <c r="F102" s="76">
        <v>465.76755695493716</v>
      </c>
      <c r="G102" s="67">
        <f t="shared" si="7"/>
        <v>9736.918407272728</v>
      </c>
      <c r="H102" s="54">
        <f t="shared" si="6"/>
        <v>-1.8888269107262439</v>
      </c>
      <c r="I102" s="51">
        <f t="shared" si="6"/>
        <v>164.58261627995682</v>
      </c>
      <c r="J102" s="52">
        <f t="shared" si="6"/>
        <v>1.1556760348478838</v>
      </c>
      <c r="K102" s="53" t="s">
        <v>306</v>
      </c>
    </row>
    <row r="103" spans="1:11" ht="15.75">
      <c r="A103" s="95" t="s">
        <v>18</v>
      </c>
      <c r="B103" s="71">
        <v>54.09487692423375</v>
      </c>
      <c r="C103" s="66">
        <v>56.46742211113597</v>
      </c>
      <c r="D103" s="69">
        <v>110.56229903536972</v>
      </c>
      <c r="E103" s="74">
        <v>2.4162134685764407</v>
      </c>
      <c r="F103" s="76">
        <v>116.003713161064</v>
      </c>
      <c r="G103" s="67">
        <f t="shared" si="7"/>
        <v>118.41992662964044</v>
      </c>
      <c r="H103" s="54">
        <f t="shared" si="6"/>
        <v>-95.53337837895329</v>
      </c>
      <c r="I103" s="51">
        <f t="shared" si="6"/>
        <v>105.43476012195508</v>
      </c>
      <c r="J103" s="52">
        <f t="shared" si="6"/>
        <v>7.106968345291924</v>
      </c>
      <c r="K103" s="53" t="s">
        <v>310</v>
      </c>
    </row>
    <row r="104" spans="1:11" ht="15.75">
      <c r="A104" s="95" t="s">
        <v>19</v>
      </c>
      <c r="B104" s="71">
        <v>9945.541016632844</v>
      </c>
      <c r="C104" s="66">
        <v>925.5600293259475</v>
      </c>
      <c r="D104" s="69">
        <v>10871.10104595879</v>
      </c>
      <c r="E104" s="74">
        <v>10274.610075749006</v>
      </c>
      <c r="F104" s="76">
        <v>496.76573724623785</v>
      </c>
      <c r="G104" s="67">
        <f t="shared" si="7"/>
        <v>10771.375812995244</v>
      </c>
      <c r="H104" s="54">
        <f aca="true" t="shared" si="8" ref="H104:J112">(E104-B104)/B104*100</f>
        <v>3.308709486651651</v>
      </c>
      <c r="I104" s="51">
        <f t="shared" si="8"/>
        <v>-46.3280909388433</v>
      </c>
      <c r="J104" s="52">
        <f t="shared" si="8"/>
        <v>-0.9173425262256981</v>
      </c>
      <c r="K104" s="53" t="s">
        <v>303</v>
      </c>
    </row>
    <row r="105" spans="1:11" ht="15.75">
      <c r="A105" s="95" t="s">
        <v>20</v>
      </c>
      <c r="B105" s="71">
        <v>186.4</v>
      </c>
      <c r="C105" s="66">
        <v>61.60000000000001</v>
      </c>
      <c r="D105" s="69">
        <v>248</v>
      </c>
      <c r="E105" s="74">
        <v>2</v>
      </c>
      <c r="F105" s="76">
        <v>234.88399999999996</v>
      </c>
      <c r="G105" s="67">
        <f t="shared" si="7"/>
        <v>236.88399999999996</v>
      </c>
      <c r="H105" s="54">
        <f t="shared" si="8"/>
        <v>-98.92703862660944</v>
      </c>
      <c r="I105" s="51">
        <f t="shared" si="8"/>
        <v>281.3051948051947</v>
      </c>
      <c r="J105" s="52">
        <f t="shared" si="8"/>
        <v>-4.482258064516146</v>
      </c>
      <c r="K105" s="53" t="s">
        <v>308</v>
      </c>
    </row>
    <row r="106" spans="1:11" ht="15.75">
      <c r="A106" s="95" t="s">
        <v>21</v>
      </c>
      <c r="B106" s="71">
        <v>24790.110128096483</v>
      </c>
      <c r="C106" s="66">
        <v>230.39323872305778</v>
      </c>
      <c r="D106" s="69">
        <v>25020.50336681954</v>
      </c>
      <c r="E106" s="74">
        <v>22622.63401069606</v>
      </c>
      <c r="F106" s="76">
        <v>275.93795612274647</v>
      </c>
      <c r="G106" s="67">
        <f t="shared" si="7"/>
        <v>22898.571966818807</v>
      </c>
      <c r="H106" s="54">
        <f t="shared" si="8"/>
        <v>-8.743309756191284</v>
      </c>
      <c r="I106" s="51">
        <f t="shared" si="8"/>
        <v>19.76825259808745</v>
      </c>
      <c r="J106" s="52">
        <f t="shared" si="8"/>
        <v>-8.480770226288458</v>
      </c>
      <c r="K106" s="53" t="s">
        <v>304</v>
      </c>
    </row>
    <row r="107" spans="1:11" ht="15.75">
      <c r="A107" s="95" t="s">
        <v>22</v>
      </c>
      <c r="B107" s="71">
        <v>81967.63653599184</v>
      </c>
      <c r="C107" s="66">
        <v>162450.60847839818</v>
      </c>
      <c r="D107" s="69">
        <v>244418.24501439004</v>
      </c>
      <c r="E107" s="74">
        <v>125695.34841940968</v>
      </c>
      <c r="F107" s="76">
        <v>120995.91767602979</v>
      </c>
      <c r="G107" s="67">
        <f t="shared" si="7"/>
        <v>246691.26609543947</v>
      </c>
      <c r="H107" s="54">
        <f t="shared" si="8"/>
        <v>53.34753291833305</v>
      </c>
      <c r="I107" s="51">
        <f t="shared" si="8"/>
        <v>-25.518335197790794</v>
      </c>
      <c r="J107" s="52">
        <f t="shared" si="8"/>
        <v>0.9299719343437756</v>
      </c>
      <c r="K107" s="53" t="s">
        <v>299</v>
      </c>
    </row>
    <row r="108" spans="1:11" ht="15.75">
      <c r="A108" s="95" t="s">
        <v>23</v>
      </c>
      <c r="B108" s="71">
        <v>5591.950323591871</v>
      </c>
      <c r="C108" s="66">
        <v>97.60909090909084</v>
      </c>
      <c r="D108" s="69">
        <v>5689.559414500962</v>
      </c>
      <c r="E108" s="74">
        <v>7387.1130629229665</v>
      </c>
      <c r="F108" s="76">
        <v>92.50150208192143</v>
      </c>
      <c r="G108" s="67">
        <f t="shared" si="7"/>
        <v>7479.6145650048875</v>
      </c>
      <c r="H108" s="54">
        <f t="shared" si="8"/>
        <v>32.10262315381247</v>
      </c>
      <c r="I108" s="51">
        <f t="shared" si="8"/>
        <v>-5.232697876395971</v>
      </c>
      <c r="J108" s="52">
        <f t="shared" si="8"/>
        <v>31.46210488533818</v>
      </c>
      <c r="K108" s="53" t="s">
        <v>307</v>
      </c>
    </row>
    <row r="109" spans="1:11" ht="16.5" thickBot="1">
      <c r="A109" s="95" t="s">
        <v>24</v>
      </c>
      <c r="B109" s="71">
        <v>10</v>
      </c>
      <c r="C109" s="66">
        <v>0</v>
      </c>
      <c r="D109" s="69">
        <v>10</v>
      </c>
      <c r="E109" s="78">
        <v>11.300000000000002</v>
      </c>
      <c r="F109" s="77">
        <v>0.30000000000000004</v>
      </c>
      <c r="G109" s="67">
        <f t="shared" si="7"/>
        <v>11.600000000000003</v>
      </c>
      <c r="H109" s="54">
        <f t="shared" si="8"/>
        <v>13.000000000000025</v>
      </c>
      <c r="I109" s="51" t="e">
        <f t="shared" si="8"/>
        <v>#DIV/0!</v>
      </c>
      <c r="J109" s="52">
        <f t="shared" si="8"/>
        <v>16.000000000000032</v>
      </c>
      <c r="K109" s="53" t="s">
        <v>309</v>
      </c>
    </row>
    <row r="110" spans="1:11" ht="16.5" thickBot="1">
      <c r="A110" s="98" t="s">
        <v>207</v>
      </c>
      <c r="B110" s="99">
        <v>1552526.447716758</v>
      </c>
      <c r="C110" s="100">
        <v>761393.5017316777</v>
      </c>
      <c r="D110" s="100">
        <v>2313919.9494484346</v>
      </c>
      <c r="E110" s="100">
        <f>SUM(E90:E109)</f>
        <v>1838731.2945623912</v>
      </c>
      <c r="F110" s="100">
        <f>SUM(F90:F109)</f>
        <v>492310.309404987</v>
      </c>
      <c r="G110" s="100">
        <f>SUM(G90:G109)</f>
        <v>2331041.6039673784</v>
      </c>
      <c r="H110" s="101">
        <f t="shared" si="8"/>
        <v>18.43478075794097</v>
      </c>
      <c r="I110" s="102">
        <f t="shared" si="8"/>
        <v>-35.34088374995327</v>
      </c>
      <c r="J110" s="101">
        <f t="shared" si="8"/>
        <v>0.7399415231726149</v>
      </c>
      <c r="K110" s="103" t="s">
        <v>317</v>
      </c>
    </row>
    <row r="111" spans="1:11" ht="79.5" thickBot="1">
      <c r="A111" s="97" t="s">
        <v>319</v>
      </c>
      <c r="B111" s="94">
        <v>1386826.5655400504</v>
      </c>
      <c r="C111" s="68">
        <v>29079.98058028681</v>
      </c>
      <c r="D111" s="68">
        <v>1415906.5461203372</v>
      </c>
      <c r="E111" s="68">
        <v>1458826.3962347626</v>
      </c>
      <c r="F111" s="68">
        <v>20744.948274869126</v>
      </c>
      <c r="G111" s="68">
        <f>SUM(E111:F111)</f>
        <v>1479571.3445096319</v>
      </c>
      <c r="H111" s="80">
        <f t="shared" si="8"/>
        <v>5.191696819470317</v>
      </c>
      <c r="I111" s="81">
        <f t="shared" si="8"/>
        <v>-28.662441098973655</v>
      </c>
      <c r="J111" s="80">
        <f t="shared" si="8"/>
        <v>4.496398336722134</v>
      </c>
      <c r="K111" s="59" t="s">
        <v>318</v>
      </c>
    </row>
    <row r="112" spans="1:11" ht="37.5" customHeight="1" thickBot="1">
      <c r="A112" s="107" t="s">
        <v>205</v>
      </c>
      <c r="B112" s="104">
        <f aca="true" t="shared" si="9" ref="B112:G112">SUM(B111,B110,B89,B45,B23,B12)</f>
        <v>3858439.4195139613</v>
      </c>
      <c r="C112" s="105">
        <f t="shared" si="9"/>
        <v>920089.687242746</v>
      </c>
      <c r="D112" s="105">
        <f t="shared" si="9"/>
        <v>4778529.106756706</v>
      </c>
      <c r="E112" s="105">
        <f t="shared" si="9"/>
        <v>4244753.408029127</v>
      </c>
      <c r="F112" s="105">
        <f t="shared" si="9"/>
        <v>760382.3381613218</v>
      </c>
      <c r="G112" s="106">
        <f t="shared" si="9"/>
        <v>5005135.746190449</v>
      </c>
      <c r="H112" s="108">
        <f>(E112-B112)/B112*100</f>
        <v>10.012182297365932</v>
      </c>
      <c r="I112" s="108">
        <f t="shared" si="8"/>
        <v>-17.35780232033932</v>
      </c>
      <c r="J112" s="108">
        <f t="shared" si="8"/>
        <v>4.7421839308947185</v>
      </c>
      <c r="K112" s="109" t="s">
        <v>320</v>
      </c>
    </row>
  </sheetData>
  <sheetProtection/>
  <mergeCells count="8">
    <mergeCell ref="A1:K1"/>
    <mergeCell ref="A2:K2"/>
    <mergeCell ref="A3:J3"/>
    <mergeCell ref="A4:A6"/>
    <mergeCell ref="B4:D4"/>
    <mergeCell ref="E4:G4"/>
    <mergeCell ref="H4:J4"/>
    <mergeCell ref="K4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2018-01-31T06:56:45Z</cp:lastPrinted>
  <dcterms:created xsi:type="dcterms:W3CDTF">1996-10-14T23:33:28Z</dcterms:created>
  <dcterms:modified xsi:type="dcterms:W3CDTF">2023-01-02T10:47:05Z</dcterms:modified>
  <cp:category/>
  <cp:version/>
  <cp:contentType/>
  <cp:contentStatus/>
</cp:coreProperties>
</file>