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70" windowWidth="9435" windowHeight="1185" activeTab="0"/>
  </bookViews>
  <sheets>
    <sheet name="RECP by reg 2007" sheetId="1" r:id="rId1"/>
  </sheets>
  <definedNames>
    <definedName name="_xlnm.Print_Area" localSheetId="0">'RECP by reg 2007'!$A$1:$S$25</definedName>
  </definedNames>
  <calcPr fullCalcOnLoad="1"/>
</workbook>
</file>

<file path=xl/sharedStrings.xml><?xml version="1.0" encoding="utf-8"?>
<sst xmlns="http://schemas.openxmlformats.org/spreadsheetml/2006/main" count="65" uniqueCount="55">
  <si>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</si>
  <si>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</si>
  <si>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</si>
  <si>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</si>
  <si>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</si>
  <si>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</si>
  <si>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</si>
  <si>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</si>
  <si>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</si>
  <si>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</si>
  <si>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</si>
  <si>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</si>
  <si>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</si>
  <si>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</si>
  <si>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</si>
  <si>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</si>
  <si>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</si>
  <si>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</si>
  <si>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</si>
  <si>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</si>
  <si>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</si>
  <si>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</si>
  <si>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</si>
  <si>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</si>
  <si>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</si>
  <si>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</si>
  <si>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</si>
  <si>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</si>
  <si>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</si>
  <si>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</si>
  <si>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</si>
  <si>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نسبة التغير</t>
  </si>
  <si>
    <t xml:space="preserve"> % Change </t>
  </si>
  <si>
    <t>October</t>
  </si>
  <si>
    <t>November</t>
  </si>
  <si>
    <t>December</t>
  </si>
  <si>
    <t>Jordanian Residing Abroad</t>
  </si>
  <si>
    <t>عرب</t>
  </si>
  <si>
    <t>Arabs</t>
  </si>
  <si>
    <t>اجانب</t>
  </si>
  <si>
    <t>Foreign</t>
  </si>
  <si>
    <t>مجموع</t>
  </si>
  <si>
    <t>1st Qrtr</t>
  </si>
  <si>
    <t>2nd Qrtr</t>
  </si>
  <si>
    <t>3rd Qrtr</t>
  </si>
  <si>
    <t>4th Qrtr</t>
  </si>
  <si>
    <t>اردني مقيم في الخارج</t>
  </si>
  <si>
    <t>2008</t>
  </si>
  <si>
    <t xml:space="preserve">المصدر : البنك المركزي </t>
  </si>
  <si>
    <t xml:space="preserve"> Source : Central Bank of Jordan </t>
  </si>
  <si>
    <t>Gulf Countries</t>
  </si>
  <si>
    <t>دول الخليج العربي</t>
  </si>
  <si>
    <t>جدول رقم 2.4 الدخل السياحي الشهري موزع حسب مجموعات الدول  للسنوات 2007 - 2009 * بالمليون دينار</t>
  </si>
  <si>
    <t>Table 4.2  MonthlyTourism Receipts Distributed by  Countres Groups, 2007 - 2009* (JD Million)</t>
  </si>
  <si>
    <t xml:space="preserve"> 08/09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</si>
</sst>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[$-409]dddd\,\ mmmm\ dd\,\ yyyy"/>
    <numFmt numFmtId="188" formatCode="m/d;@"/>
    <numFmt numFmtId="189" formatCode="[$-409]h:mm:ss\ AM/PM"/>
    <numFmt numFmtId="190" formatCode="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6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6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186" fontId="4" fillId="33" borderId="16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186" fontId="4" fillId="33" borderId="18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85" fontId="4" fillId="34" borderId="17" xfId="0" applyNumberFormat="1" applyFont="1" applyFill="1" applyBorder="1" applyAlignment="1">
      <alignment horizontal="center"/>
    </xf>
    <xf numFmtId="186" fontId="4" fillId="34" borderId="18" xfId="0" applyNumberFormat="1" applyFont="1" applyFill="1" applyBorder="1" applyAlignment="1">
      <alignment horizontal="center"/>
    </xf>
    <xf numFmtId="185" fontId="4" fillId="34" borderId="0" xfId="0" applyNumberFormat="1" applyFont="1" applyFill="1" applyBorder="1" applyAlignment="1">
      <alignment horizontal="center"/>
    </xf>
    <xf numFmtId="185" fontId="4" fillId="34" borderId="19" xfId="0" applyNumberFormat="1" applyFont="1" applyFill="1" applyBorder="1" applyAlignment="1">
      <alignment horizontal="center"/>
    </xf>
    <xf numFmtId="184" fontId="4" fillId="34" borderId="11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5" fontId="4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85" fontId="4" fillId="34" borderId="22" xfId="0" applyNumberFormat="1" applyFont="1" applyFill="1" applyBorder="1" applyAlignment="1">
      <alignment horizontal="center"/>
    </xf>
    <xf numFmtId="186" fontId="4" fillId="34" borderId="23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0" fontId="5" fillId="33" borderId="0" xfId="0" applyFont="1" applyFill="1" applyAlignment="1">
      <alignment readingOrder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justify"/>
    </xf>
    <xf numFmtId="184" fontId="4" fillId="33" borderId="17" xfId="0" applyNumberFormat="1" applyFont="1" applyFill="1" applyBorder="1" applyAlignment="1">
      <alignment/>
    </xf>
    <xf numFmtId="184" fontId="4" fillId="33" borderId="0" xfId="0" applyNumberFormat="1" applyFont="1" applyFill="1" applyAlignment="1">
      <alignment/>
    </xf>
    <xf numFmtId="185" fontId="4" fillId="33" borderId="0" xfId="0" applyNumberFormat="1" applyFont="1" applyFill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justify"/>
    </xf>
    <xf numFmtId="0" fontId="4" fillId="33" borderId="28" xfId="0" applyFont="1" applyFill="1" applyBorder="1" applyAlignment="1">
      <alignment horizontal="center" vertical="justify"/>
    </xf>
    <xf numFmtId="0" fontId="4" fillId="33" borderId="29" xfId="0" applyFont="1" applyFill="1" applyBorder="1" applyAlignment="1">
      <alignment horizontal="center" vertical="justify"/>
    </xf>
    <xf numFmtId="0" fontId="4" fillId="33" borderId="25" xfId="0" applyFont="1" applyFill="1" applyBorder="1" applyAlignment="1">
      <alignment horizontal="center" vertical="justify"/>
    </xf>
    <xf numFmtId="0" fontId="4" fillId="33" borderId="26" xfId="0" applyFont="1" applyFill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rightToLeft="1" tabSelected="1" zoomScale="70" zoomScaleNormal="70" zoomScalePageLayoutView="0" workbookViewId="0" topLeftCell="A10">
      <selection activeCell="L16" sqref="L16"/>
    </sheetView>
  </sheetViews>
  <sheetFormatPr defaultColWidth="9.140625" defaultRowHeight="12.75"/>
  <cols>
    <col min="1" max="1" width="12.421875" style="2" customWidth="1"/>
    <col min="2" max="4" width="9.8515625" style="2" customWidth="1"/>
    <col min="5" max="5" width="13.57421875" style="2" customWidth="1"/>
    <col min="6" max="7" width="9.8515625" style="2" customWidth="1"/>
    <col min="8" max="8" width="10.421875" style="2" customWidth="1"/>
    <col min="9" max="9" width="14.140625" style="5" customWidth="1"/>
    <col min="10" max="12" width="9.140625" style="2" customWidth="1"/>
    <col min="13" max="13" width="12.7109375" style="5" customWidth="1"/>
    <col min="14" max="16" width="9.00390625" style="2" customWidth="1"/>
    <col min="17" max="17" width="14.421875" style="5" customWidth="1"/>
    <col min="18" max="18" width="12.57421875" style="5" customWidth="1"/>
    <col min="19" max="19" width="12.00390625" style="2" customWidth="1"/>
    <col min="20" max="16384" width="9.140625" style="2" customWidth="1"/>
  </cols>
  <sheetData>
    <row r="1" spans="1:19" ht="18.7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20.2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5" customFormat="1" ht="19.5" customHeight="1">
      <c r="A4" s="58" t="s">
        <v>11</v>
      </c>
      <c r="B4" s="47" t="s">
        <v>46</v>
      </c>
      <c r="C4" s="48"/>
      <c r="D4" s="49"/>
      <c r="E4" s="3" t="s">
        <v>31</v>
      </c>
      <c r="F4" s="53" t="s">
        <v>51</v>
      </c>
      <c r="G4" s="53"/>
      <c r="H4" s="54"/>
      <c r="I4" s="3" t="s">
        <v>31</v>
      </c>
      <c r="J4" s="47" t="s">
        <v>37</v>
      </c>
      <c r="K4" s="48"/>
      <c r="L4" s="49"/>
      <c r="M4" s="3" t="s">
        <v>31</v>
      </c>
      <c r="N4" s="47" t="s">
        <v>39</v>
      </c>
      <c r="O4" s="48"/>
      <c r="P4" s="49"/>
      <c r="Q4" s="3" t="s">
        <v>31</v>
      </c>
      <c r="R4" s="3" t="s">
        <v>41</v>
      </c>
      <c r="S4" s="4"/>
    </row>
    <row r="5" spans="1:19" s="5" customFormat="1" ht="25.5" customHeight="1">
      <c r="A5" s="59"/>
      <c r="B5" s="50" t="s">
        <v>36</v>
      </c>
      <c r="C5" s="51"/>
      <c r="D5" s="52"/>
      <c r="E5" s="6" t="s">
        <v>32</v>
      </c>
      <c r="F5" s="51" t="s">
        <v>50</v>
      </c>
      <c r="G5" s="51"/>
      <c r="H5" s="52"/>
      <c r="I5" s="6" t="s">
        <v>32</v>
      </c>
      <c r="J5" s="61" t="s">
        <v>38</v>
      </c>
      <c r="K5" s="62"/>
      <c r="L5" s="63"/>
      <c r="M5" s="6" t="s">
        <v>32</v>
      </c>
      <c r="N5" s="50" t="s">
        <v>40</v>
      </c>
      <c r="O5" s="51"/>
      <c r="P5" s="52"/>
      <c r="Q5" s="6" t="s">
        <v>32</v>
      </c>
      <c r="R5" s="6" t="s">
        <v>0</v>
      </c>
      <c r="S5" s="56" t="s">
        <v>1</v>
      </c>
    </row>
    <row r="6" spans="1:19" s="5" customFormat="1" ht="29.25" customHeight="1" thickBot="1">
      <c r="A6" s="60"/>
      <c r="B6" s="7">
        <v>2007</v>
      </c>
      <c r="C6" s="7">
        <v>2008</v>
      </c>
      <c r="D6" s="7">
        <v>2009</v>
      </c>
      <c r="E6" s="8" t="s">
        <v>54</v>
      </c>
      <c r="F6" s="9">
        <v>2007</v>
      </c>
      <c r="G6" s="7">
        <v>2008</v>
      </c>
      <c r="H6" s="7">
        <v>2009</v>
      </c>
      <c r="I6" s="8" t="s">
        <v>54</v>
      </c>
      <c r="J6" s="9">
        <v>2007</v>
      </c>
      <c r="K6" s="7">
        <v>2008</v>
      </c>
      <c r="L6" s="7">
        <v>2009</v>
      </c>
      <c r="M6" s="8" t="s">
        <v>54</v>
      </c>
      <c r="N6" s="9">
        <v>2007</v>
      </c>
      <c r="O6" s="7">
        <v>2008</v>
      </c>
      <c r="P6" s="7">
        <v>2009</v>
      </c>
      <c r="Q6" s="8" t="s">
        <v>54</v>
      </c>
      <c r="R6" s="10" t="s">
        <v>47</v>
      </c>
      <c r="S6" s="57"/>
    </row>
    <row r="7" spans="1:19" ht="30.75" customHeight="1">
      <c r="A7" s="11" t="s">
        <v>2</v>
      </c>
      <c r="B7" s="12">
        <v>41.05</v>
      </c>
      <c r="C7" s="12">
        <v>33.7</v>
      </c>
      <c r="D7" s="12">
        <v>37.4</v>
      </c>
      <c r="E7" s="13">
        <f>(D7-C7)/C7</f>
        <v>0.1097922848664687</v>
      </c>
      <c r="F7" s="2">
        <v>34.1</v>
      </c>
      <c r="G7" s="12">
        <v>27.63</v>
      </c>
      <c r="H7" s="12">
        <v>18.6</v>
      </c>
      <c r="I7" s="17">
        <f>(H7-G7)/G7</f>
        <v>-0.32681867535287723</v>
      </c>
      <c r="J7" s="2">
        <v>25.03</v>
      </c>
      <c r="K7" s="12">
        <v>20.2</v>
      </c>
      <c r="L7" s="12">
        <v>28.9</v>
      </c>
      <c r="M7" s="13">
        <f aca="true" t="shared" si="0" ref="M7:M22">(L7-K7)/K7</f>
        <v>0.4306930693069307</v>
      </c>
      <c r="N7" s="2">
        <v>36.94</v>
      </c>
      <c r="O7" s="12">
        <v>29.94</v>
      </c>
      <c r="P7" s="12">
        <v>34.2</v>
      </c>
      <c r="Q7" s="13">
        <f aca="true" t="shared" si="1" ref="Q7:Q23">(P7-O7)/O7</f>
        <v>0.1422845691382766</v>
      </c>
      <c r="R7" s="14">
        <f aca="true" t="shared" si="2" ref="R7:R22">SUM(D7,H7,L7,P7)</f>
        <v>119.10000000000001</v>
      </c>
      <c r="S7" s="15" t="s">
        <v>27</v>
      </c>
    </row>
    <row r="8" spans="1:19" ht="30.75" customHeight="1">
      <c r="A8" s="15" t="s">
        <v>3</v>
      </c>
      <c r="B8" s="16">
        <v>30.62</v>
      </c>
      <c r="C8" s="16">
        <v>28.69</v>
      </c>
      <c r="D8" s="16">
        <v>31</v>
      </c>
      <c r="E8" s="17">
        <f aca="true" t="shared" si="3" ref="E8:E23">(D8-C8)/C8</f>
        <v>0.08051585918438475</v>
      </c>
      <c r="F8" s="2">
        <v>21.99</v>
      </c>
      <c r="G8" s="16">
        <v>24.02</v>
      </c>
      <c r="H8" s="16">
        <v>27.7</v>
      </c>
      <c r="I8" s="17">
        <f>(H8-F8)/F8</f>
        <v>0.2596634834015462</v>
      </c>
      <c r="J8" s="2">
        <v>26.01</v>
      </c>
      <c r="K8" s="16">
        <v>24.5</v>
      </c>
      <c r="L8" s="16">
        <v>24.9</v>
      </c>
      <c r="M8" s="17">
        <f t="shared" si="0"/>
        <v>0.01632653061224484</v>
      </c>
      <c r="N8" s="2">
        <v>28.1</v>
      </c>
      <c r="O8" s="16">
        <v>34.05</v>
      </c>
      <c r="P8" s="16">
        <v>28.3</v>
      </c>
      <c r="Q8" s="17">
        <f t="shared" si="1"/>
        <v>-0.16886930983847273</v>
      </c>
      <c r="R8" s="14">
        <f t="shared" si="2"/>
        <v>111.89999999999999</v>
      </c>
      <c r="S8" s="15" t="s">
        <v>28</v>
      </c>
    </row>
    <row r="9" spans="1:19" ht="30.75" customHeight="1">
      <c r="A9" s="15" t="s">
        <v>4</v>
      </c>
      <c r="B9" s="16">
        <v>31.264</v>
      </c>
      <c r="C9" s="16">
        <v>33.34</v>
      </c>
      <c r="D9" s="16">
        <v>36.9</v>
      </c>
      <c r="E9" s="17">
        <f t="shared" si="3"/>
        <v>0.10677864427114561</v>
      </c>
      <c r="F9" s="2">
        <v>24.92</v>
      </c>
      <c r="G9" s="16">
        <v>19.89</v>
      </c>
      <c r="H9" s="16">
        <v>21.7</v>
      </c>
      <c r="I9" s="17">
        <f>(H9-F9)/F9</f>
        <v>-0.1292134831460675</v>
      </c>
      <c r="J9" s="2">
        <v>26.38</v>
      </c>
      <c r="K9" s="16">
        <v>25.07</v>
      </c>
      <c r="L9" s="16">
        <v>29.2</v>
      </c>
      <c r="M9" s="17">
        <f t="shared" si="0"/>
        <v>0.16473873155165533</v>
      </c>
      <c r="N9" s="2">
        <v>35.42</v>
      </c>
      <c r="O9" s="16">
        <v>46.61</v>
      </c>
      <c r="P9" s="16">
        <v>41.1</v>
      </c>
      <c r="Q9" s="17">
        <f t="shared" si="1"/>
        <v>-0.11821497532718296</v>
      </c>
      <c r="R9" s="14">
        <f t="shared" si="2"/>
        <v>128.9</v>
      </c>
      <c r="S9" s="15" t="s">
        <v>29</v>
      </c>
    </row>
    <row r="10" spans="1:24" s="5" customFormat="1" ht="30.75" customHeight="1">
      <c r="A10" s="18" t="s">
        <v>8</v>
      </c>
      <c r="B10" s="19">
        <f>SUM(B7:B9)</f>
        <v>102.934</v>
      </c>
      <c r="C10" s="19">
        <f>SUM(C7:C9)</f>
        <v>95.73</v>
      </c>
      <c r="D10" s="19">
        <f>SUM(D7:D9)</f>
        <v>105.30000000000001</v>
      </c>
      <c r="E10" s="20">
        <f>(D10-C10)/C10</f>
        <v>0.0999686618614855</v>
      </c>
      <c r="F10" s="21">
        <f>SUM(F7:F9)</f>
        <v>81.01</v>
      </c>
      <c r="G10" s="19">
        <f>SUM(G7:G9)</f>
        <v>71.53999999999999</v>
      </c>
      <c r="H10" s="19">
        <f>SUM(H7:H9)</f>
        <v>68</v>
      </c>
      <c r="I10" s="20">
        <f>(H10-G10)/G10</f>
        <v>-0.049482806821358576</v>
      </c>
      <c r="J10" s="22">
        <f>SUM(J7:J9)</f>
        <v>77.42</v>
      </c>
      <c r="K10" s="19">
        <f>SUM(K7:K9)</f>
        <v>69.77000000000001</v>
      </c>
      <c r="L10" s="19">
        <f>SUM(L7:L9)</f>
        <v>83</v>
      </c>
      <c r="M10" s="20">
        <f t="shared" si="0"/>
        <v>0.18962304715493747</v>
      </c>
      <c r="N10" s="22">
        <f>SUM(N7:N9)</f>
        <v>100.46</v>
      </c>
      <c r="O10" s="19">
        <f>SUM(O7:O9)</f>
        <v>110.6</v>
      </c>
      <c r="P10" s="19">
        <f>SUM(P7:P9)</f>
        <v>103.6</v>
      </c>
      <c r="Q10" s="20">
        <f t="shared" si="1"/>
        <v>-0.06329113924050633</v>
      </c>
      <c r="R10" s="23">
        <f t="shared" si="2"/>
        <v>359.9</v>
      </c>
      <c r="S10" s="18" t="s">
        <v>42</v>
      </c>
      <c r="T10" s="24"/>
      <c r="U10" s="25"/>
      <c r="V10" s="25"/>
      <c r="W10" s="25"/>
      <c r="X10" s="25"/>
    </row>
    <row r="11" spans="1:24" s="29" customFormat="1" ht="30.75" customHeight="1">
      <c r="A11" s="15" t="s">
        <v>5</v>
      </c>
      <c r="B11" s="16">
        <v>41.18</v>
      </c>
      <c r="C11" s="16">
        <v>42.56</v>
      </c>
      <c r="D11" s="16">
        <v>48.5</v>
      </c>
      <c r="E11" s="17">
        <f t="shared" si="3"/>
        <v>0.13956766917293226</v>
      </c>
      <c r="F11" s="2">
        <v>20.33</v>
      </c>
      <c r="G11" s="16">
        <v>24.53</v>
      </c>
      <c r="H11" s="16">
        <v>27.5</v>
      </c>
      <c r="I11" s="17">
        <f>(H11-G11)/G11</f>
        <v>0.12107623318385645</v>
      </c>
      <c r="J11" s="26">
        <v>30.93</v>
      </c>
      <c r="K11" s="16">
        <v>37.03</v>
      </c>
      <c r="L11" s="16">
        <v>41.5</v>
      </c>
      <c r="M11" s="17">
        <f t="shared" si="0"/>
        <v>0.12071293545773694</v>
      </c>
      <c r="N11" s="26">
        <v>44.14</v>
      </c>
      <c r="O11" s="16">
        <v>55.42</v>
      </c>
      <c r="P11" s="16">
        <v>53.9</v>
      </c>
      <c r="Q11" s="17">
        <f t="shared" si="1"/>
        <v>-0.027426921688921024</v>
      </c>
      <c r="R11" s="14">
        <f t="shared" si="2"/>
        <v>171.4</v>
      </c>
      <c r="S11" s="15" t="s">
        <v>21</v>
      </c>
      <c r="T11" s="27"/>
      <c r="U11" s="28"/>
      <c r="V11" s="28"/>
      <c r="W11" s="28"/>
      <c r="X11" s="28"/>
    </row>
    <row r="12" spans="1:24" s="29" customFormat="1" ht="30.75" customHeight="1">
      <c r="A12" s="15" t="s">
        <v>6</v>
      </c>
      <c r="B12" s="16">
        <v>33.2</v>
      </c>
      <c r="C12" s="16">
        <v>40.93</v>
      </c>
      <c r="D12" s="16">
        <v>42.6</v>
      </c>
      <c r="E12" s="17">
        <f t="shared" si="3"/>
        <v>0.04080136818959203</v>
      </c>
      <c r="F12" s="2">
        <v>18.64</v>
      </c>
      <c r="G12" s="16">
        <v>20.41</v>
      </c>
      <c r="H12" s="16">
        <v>23.6</v>
      </c>
      <c r="I12" s="17">
        <f>(H12-G12)/G12</f>
        <v>0.15629593336599712</v>
      </c>
      <c r="J12" s="2">
        <v>37.1</v>
      </c>
      <c r="K12" s="16">
        <v>38.75</v>
      </c>
      <c r="L12" s="16">
        <v>39.8</v>
      </c>
      <c r="M12" s="17">
        <f t="shared" si="0"/>
        <v>0.027096774193548313</v>
      </c>
      <c r="N12" s="2">
        <v>32.63</v>
      </c>
      <c r="O12" s="16">
        <v>50.86</v>
      </c>
      <c r="P12" s="16">
        <v>44.8</v>
      </c>
      <c r="Q12" s="17">
        <f t="shared" si="1"/>
        <v>-0.11915060951631935</v>
      </c>
      <c r="R12" s="14">
        <f t="shared" si="2"/>
        <v>150.8</v>
      </c>
      <c r="S12" s="15" t="s">
        <v>22</v>
      </c>
      <c r="T12" s="27"/>
      <c r="U12" s="28"/>
      <c r="V12" s="28"/>
      <c r="W12" s="28"/>
      <c r="X12" s="28"/>
    </row>
    <row r="13" spans="1:24" ht="30.75" customHeight="1">
      <c r="A13" s="15" t="s">
        <v>7</v>
      </c>
      <c r="B13" s="16">
        <v>43.52</v>
      </c>
      <c r="C13" s="16">
        <v>53.07</v>
      </c>
      <c r="D13" s="16">
        <v>55.4</v>
      </c>
      <c r="E13" s="17">
        <f t="shared" si="3"/>
        <v>0.04390427736951193</v>
      </c>
      <c r="F13" s="2">
        <v>25.06</v>
      </c>
      <c r="G13" s="16">
        <v>25.72</v>
      </c>
      <c r="H13" s="16">
        <v>25.1</v>
      </c>
      <c r="I13" s="17">
        <f>(H13-G13)/G13</f>
        <v>-0.024105754276827273</v>
      </c>
      <c r="J13" s="2">
        <v>48.37</v>
      </c>
      <c r="K13" s="16">
        <v>50.04</v>
      </c>
      <c r="L13" s="16">
        <v>49.9</v>
      </c>
      <c r="M13" s="17">
        <f t="shared" si="0"/>
        <v>-0.0027977617905675573</v>
      </c>
      <c r="N13" s="2">
        <v>30.39</v>
      </c>
      <c r="O13" s="16">
        <v>43.6</v>
      </c>
      <c r="P13" s="16">
        <v>38.2</v>
      </c>
      <c r="Q13" s="17">
        <f t="shared" si="1"/>
        <v>-0.12385321100917428</v>
      </c>
      <c r="R13" s="14">
        <f t="shared" si="2"/>
        <v>168.60000000000002</v>
      </c>
      <c r="S13" s="15" t="s">
        <v>23</v>
      </c>
      <c r="T13" s="30"/>
      <c r="U13" s="31"/>
      <c r="V13" s="31"/>
      <c r="W13" s="31"/>
      <c r="X13" s="31"/>
    </row>
    <row r="14" spans="1:24" s="5" customFormat="1" ht="30.75" customHeight="1">
      <c r="A14" s="18" t="s">
        <v>9</v>
      </c>
      <c r="B14" s="19">
        <f>SUM(B11:B13)</f>
        <v>117.9</v>
      </c>
      <c r="C14" s="19">
        <f>SUM(C11:C13)</f>
        <v>136.56</v>
      </c>
      <c r="D14" s="19">
        <f>SUM(D11:D13)</f>
        <v>146.5</v>
      </c>
      <c r="E14" s="20">
        <f>(D14-C14)/C14</f>
        <v>0.07278851786760397</v>
      </c>
      <c r="F14" s="21">
        <f>SUM(F11:F13)</f>
        <v>64.03</v>
      </c>
      <c r="G14" s="19">
        <f>SUM(G11:G13)</f>
        <v>70.66</v>
      </c>
      <c r="H14" s="19">
        <f>SUM(H11:H13)</f>
        <v>76.2</v>
      </c>
      <c r="I14" s="20">
        <f>(H14-G14)/G14</f>
        <v>0.0784036229833004</v>
      </c>
      <c r="J14" s="22">
        <f>SUM(J11:J13)</f>
        <v>116.4</v>
      </c>
      <c r="K14" s="19">
        <f>SUM(K11:K13)</f>
        <v>125.82</v>
      </c>
      <c r="L14" s="19">
        <f>SUM(L11:L13)</f>
        <v>131.2</v>
      </c>
      <c r="M14" s="20">
        <f t="shared" si="0"/>
        <v>0.042759497695119976</v>
      </c>
      <c r="N14" s="22">
        <f>SUM(N11:N13)</f>
        <v>107.16000000000001</v>
      </c>
      <c r="O14" s="19">
        <f>SUM(O11:O13)</f>
        <v>149.88</v>
      </c>
      <c r="P14" s="19">
        <f>SUM(P11:P13)</f>
        <v>136.89999999999998</v>
      </c>
      <c r="Q14" s="20">
        <f t="shared" si="1"/>
        <v>-0.08660261542567399</v>
      </c>
      <c r="R14" s="23">
        <f t="shared" si="2"/>
        <v>490.79999999999995</v>
      </c>
      <c r="S14" s="18" t="s">
        <v>43</v>
      </c>
      <c r="T14" s="24"/>
      <c r="U14" s="25"/>
      <c r="V14" s="25"/>
      <c r="W14" s="25"/>
      <c r="X14" s="25"/>
    </row>
    <row r="15" spans="1:24" s="5" customFormat="1" ht="30.75" customHeight="1">
      <c r="A15" s="32" t="s">
        <v>12</v>
      </c>
      <c r="B15" s="44">
        <v>41.7</v>
      </c>
      <c r="C15" s="44">
        <v>69.87</v>
      </c>
      <c r="D15" s="44">
        <v>72.17</v>
      </c>
      <c r="E15" s="17">
        <f t="shared" si="3"/>
        <v>0.03291827679977096</v>
      </c>
      <c r="F15" s="45">
        <v>50.94</v>
      </c>
      <c r="G15" s="44">
        <v>63.52</v>
      </c>
      <c r="H15" s="44">
        <v>74.09</v>
      </c>
      <c r="I15" s="17">
        <f>(H15-G15)/G15</f>
        <v>0.16640428211586902</v>
      </c>
      <c r="J15" s="45">
        <v>49.13</v>
      </c>
      <c r="K15" s="44">
        <v>68.94</v>
      </c>
      <c r="L15" s="44">
        <v>67.6</v>
      </c>
      <c r="M15" s="17">
        <f t="shared" si="0"/>
        <v>-0.019437191760951603</v>
      </c>
      <c r="N15" s="5">
        <v>38.37</v>
      </c>
      <c r="O15" s="33">
        <v>56.7</v>
      </c>
      <c r="P15" s="33">
        <v>54.07</v>
      </c>
      <c r="Q15" s="17">
        <f t="shared" si="1"/>
        <v>-0.04638447971781309</v>
      </c>
      <c r="R15" s="14">
        <f t="shared" si="2"/>
        <v>267.93</v>
      </c>
      <c r="S15" s="32" t="s">
        <v>24</v>
      </c>
      <c r="T15" s="24"/>
      <c r="U15" s="25"/>
      <c r="V15" s="25"/>
      <c r="W15" s="25"/>
      <c r="X15" s="25"/>
    </row>
    <row r="16" spans="1:24" s="5" customFormat="1" ht="30.75" customHeight="1">
      <c r="A16" s="32" t="s">
        <v>13</v>
      </c>
      <c r="B16" s="33">
        <v>55.52</v>
      </c>
      <c r="C16" s="33">
        <v>81.14</v>
      </c>
      <c r="D16" s="33">
        <v>76.3</v>
      </c>
      <c r="E16" s="17">
        <f t="shared" si="3"/>
        <v>-0.05964998767562242</v>
      </c>
      <c r="F16" s="5">
        <v>57.52</v>
      </c>
      <c r="G16" s="33">
        <v>87.89</v>
      </c>
      <c r="H16" s="33">
        <v>63.8</v>
      </c>
      <c r="I16" s="17">
        <f>(H16-G16)/G16</f>
        <v>-0.27409261576971217</v>
      </c>
      <c r="J16" s="5">
        <v>47.76</v>
      </c>
      <c r="K16" s="33">
        <v>71.06</v>
      </c>
      <c r="L16" s="33">
        <v>61.5</v>
      </c>
      <c r="M16" s="17">
        <f t="shared" si="0"/>
        <v>-0.13453419645370113</v>
      </c>
      <c r="N16" s="5">
        <v>46.81</v>
      </c>
      <c r="O16" s="33">
        <v>67.6</v>
      </c>
      <c r="P16" s="33">
        <v>59.2</v>
      </c>
      <c r="Q16" s="17">
        <f t="shared" si="1"/>
        <v>-0.12426035502958568</v>
      </c>
      <c r="R16" s="14">
        <f t="shared" si="2"/>
        <v>260.8</v>
      </c>
      <c r="S16" s="32" t="s">
        <v>25</v>
      </c>
      <c r="T16" s="24"/>
      <c r="U16" s="25"/>
      <c r="V16" s="25"/>
      <c r="W16" s="25"/>
      <c r="X16" s="25"/>
    </row>
    <row r="17" spans="1:24" s="5" customFormat="1" ht="30.75" customHeight="1">
      <c r="A17" s="32" t="s">
        <v>14</v>
      </c>
      <c r="B17" s="33">
        <v>37.37</v>
      </c>
      <c r="C17" s="33">
        <v>50.07</v>
      </c>
      <c r="D17" s="33">
        <v>59.2</v>
      </c>
      <c r="E17" s="17">
        <f t="shared" si="3"/>
        <v>0.18234471739564614</v>
      </c>
      <c r="F17" s="5">
        <v>13.73</v>
      </c>
      <c r="G17" s="33">
        <v>18.44</v>
      </c>
      <c r="H17" s="33">
        <v>29.4</v>
      </c>
      <c r="I17" s="17">
        <f>(H17-G17)/G17</f>
        <v>0.5943600867678956</v>
      </c>
      <c r="J17" s="5">
        <v>46.42</v>
      </c>
      <c r="K17" s="33">
        <v>55.84</v>
      </c>
      <c r="L17" s="33">
        <v>49.3</v>
      </c>
      <c r="M17" s="17">
        <f t="shared" si="0"/>
        <v>-0.11712034383954165</v>
      </c>
      <c r="N17" s="5">
        <v>37.43</v>
      </c>
      <c r="O17" s="33">
        <v>46.88</v>
      </c>
      <c r="P17" s="33">
        <v>45.4</v>
      </c>
      <c r="Q17" s="17">
        <f t="shared" si="1"/>
        <v>-0.03156996587030725</v>
      </c>
      <c r="R17" s="14">
        <f t="shared" si="2"/>
        <v>183.29999999999998</v>
      </c>
      <c r="S17" s="32" t="s">
        <v>26</v>
      </c>
      <c r="T17" s="30"/>
      <c r="U17" s="25"/>
      <c r="V17" s="25"/>
      <c r="W17" s="25"/>
      <c r="X17" s="25"/>
    </row>
    <row r="18" spans="1:24" s="5" customFormat="1" ht="30.75" customHeight="1">
      <c r="A18" s="18" t="s">
        <v>15</v>
      </c>
      <c r="B18" s="19">
        <f>SUM(B15:B17)</f>
        <v>134.59</v>
      </c>
      <c r="C18" s="19">
        <f>SUM(C15:C17)</f>
        <v>201.07999999999998</v>
      </c>
      <c r="D18" s="19">
        <f>SUM(D15:D17)</f>
        <v>207.67000000000002</v>
      </c>
      <c r="E18" s="20">
        <f>(D18-C18)/C18</f>
        <v>0.03277302566142845</v>
      </c>
      <c r="F18" s="22">
        <f>SUM(F15:F17)</f>
        <v>122.19000000000001</v>
      </c>
      <c r="G18" s="19">
        <f>SUM(G15:G17)</f>
        <v>169.85</v>
      </c>
      <c r="H18" s="19">
        <f>SUM(H15:H17)</f>
        <v>167.29</v>
      </c>
      <c r="I18" s="20">
        <f>(H18-G18)/G18</f>
        <v>-0.01507212246099501</v>
      </c>
      <c r="J18" s="22">
        <f>SUM(J15:J17)</f>
        <v>143.31</v>
      </c>
      <c r="K18" s="19">
        <f>SUM(K15:K17)</f>
        <v>195.84</v>
      </c>
      <c r="L18" s="19">
        <f>SUM(L15:L17)</f>
        <v>178.39999999999998</v>
      </c>
      <c r="M18" s="20">
        <f t="shared" si="0"/>
        <v>-0.08905228758169947</v>
      </c>
      <c r="N18" s="22">
        <f>SUM(N15:N17)</f>
        <v>122.61000000000001</v>
      </c>
      <c r="O18" s="19">
        <f>SUM(O15:O17)</f>
        <v>171.18</v>
      </c>
      <c r="P18" s="19">
        <f>SUM(P15:P17)</f>
        <v>158.67000000000002</v>
      </c>
      <c r="Q18" s="20">
        <f t="shared" si="1"/>
        <v>-0.07308096740273391</v>
      </c>
      <c r="R18" s="23">
        <f t="shared" si="2"/>
        <v>712.03</v>
      </c>
      <c r="S18" s="18" t="s">
        <v>44</v>
      </c>
      <c r="T18" s="30"/>
      <c r="U18" s="25"/>
      <c r="V18" s="25"/>
      <c r="W18" s="25"/>
      <c r="X18" s="25"/>
    </row>
    <row r="19" spans="1:24" s="5" customFormat="1" ht="30.75" customHeight="1">
      <c r="A19" s="32" t="s">
        <v>16</v>
      </c>
      <c r="B19" s="33">
        <v>31.67</v>
      </c>
      <c r="C19" s="33">
        <v>50.62</v>
      </c>
      <c r="D19" s="33">
        <v>45.7</v>
      </c>
      <c r="E19" s="17">
        <f t="shared" si="3"/>
        <v>-0.09719478467009077</v>
      </c>
      <c r="F19" s="5">
        <v>16.81</v>
      </c>
      <c r="G19" s="33">
        <v>32.8</v>
      </c>
      <c r="H19" s="33">
        <v>27.7</v>
      </c>
      <c r="I19" s="17">
        <f>(H19-G19)/G19</f>
        <v>-0.15548780487804872</v>
      </c>
      <c r="J19" s="5">
        <v>32</v>
      </c>
      <c r="K19" s="33">
        <v>46.38</v>
      </c>
      <c r="L19" s="33">
        <v>38.6</v>
      </c>
      <c r="M19" s="17">
        <f t="shared" si="0"/>
        <v>-0.16774471755066842</v>
      </c>
      <c r="N19" s="5">
        <v>39.19</v>
      </c>
      <c r="O19" s="33">
        <v>60.8</v>
      </c>
      <c r="P19" s="33">
        <v>56.3</v>
      </c>
      <c r="Q19" s="17">
        <f t="shared" si="1"/>
        <v>-0.07401315789473685</v>
      </c>
      <c r="R19" s="14">
        <f t="shared" si="2"/>
        <v>168.3</v>
      </c>
      <c r="S19" s="32" t="s">
        <v>33</v>
      </c>
      <c r="T19" s="30"/>
      <c r="U19" s="25"/>
      <c r="V19" s="25"/>
      <c r="W19" s="25"/>
      <c r="X19" s="25"/>
    </row>
    <row r="20" spans="1:24" s="5" customFormat="1" ht="30.75" customHeight="1">
      <c r="A20" s="32" t="s">
        <v>17</v>
      </c>
      <c r="B20" s="33">
        <v>21.54</v>
      </c>
      <c r="C20" s="33">
        <v>37.61</v>
      </c>
      <c r="D20" s="33">
        <v>41.8</v>
      </c>
      <c r="E20" s="17">
        <f t="shared" si="3"/>
        <v>0.11140654081361334</v>
      </c>
      <c r="F20" s="5">
        <v>11.66</v>
      </c>
      <c r="G20" s="33">
        <v>19.37</v>
      </c>
      <c r="H20" s="33">
        <v>26.6</v>
      </c>
      <c r="I20" s="17">
        <f>(H20-G20)/G20</f>
        <v>0.3732576148683531</v>
      </c>
      <c r="J20" s="5">
        <v>20.12</v>
      </c>
      <c r="K20" s="33">
        <v>36.65</v>
      </c>
      <c r="L20" s="33">
        <v>40</v>
      </c>
      <c r="M20" s="17">
        <f t="shared" si="0"/>
        <v>0.09140518417462487</v>
      </c>
      <c r="N20" s="5">
        <v>38.54</v>
      </c>
      <c r="O20" s="33">
        <v>62.25</v>
      </c>
      <c r="P20" s="33">
        <v>63.7</v>
      </c>
      <c r="Q20" s="17">
        <f t="shared" si="1"/>
        <v>0.023293172690763097</v>
      </c>
      <c r="R20" s="14">
        <f t="shared" si="2"/>
        <v>172.10000000000002</v>
      </c>
      <c r="S20" s="32" t="s">
        <v>34</v>
      </c>
      <c r="T20" s="24"/>
      <c r="U20" s="25"/>
      <c r="V20" s="25"/>
      <c r="W20" s="25"/>
      <c r="X20" s="25"/>
    </row>
    <row r="21" spans="1:24" s="5" customFormat="1" ht="30.75" customHeight="1">
      <c r="A21" s="32" t="s">
        <v>18</v>
      </c>
      <c r="B21" s="33">
        <v>30.57</v>
      </c>
      <c r="C21" s="33">
        <v>43.63</v>
      </c>
      <c r="D21" s="33">
        <v>41</v>
      </c>
      <c r="E21" s="17">
        <f t="shared" si="3"/>
        <v>-0.0602796241118497</v>
      </c>
      <c r="F21" s="5">
        <v>18.35</v>
      </c>
      <c r="G21" s="33">
        <v>24.74</v>
      </c>
      <c r="H21" s="33">
        <v>23.4</v>
      </c>
      <c r="I21" s="17">
        <f>(H21-G21)/G21</f>
        <v>-0.05416329830234438</v>
      </c>
      <c r="J21" s="5">
        <v>34.29</v>
      </c>
      <c r="K21" s="33">
        <v>41.9</v>
      </c>
      <c r="L21" s="33">
        <v>40.6</v>
      </c>
      <c r="M21" s="17">
        <f t="shared" si="0"/>
        <v>-0.03102625298329349</v>
      </c>
      <c r="N21" s="5">
        <v>53.21</v>
      </c>
      <c r="O21" s="33">
        <v>62.99</v>
      </c>
      <c r="P21" s="33">
        <v>58.8</v>
      </c>
      <c r="Q21" s="17">
        <f t="shared" si="1"/>
        <v>-0.0665184949992063</v>
      </c>
      <c r="R21" s="14">
        <f t="shared" si="2"/>
        <v>163.8</v>
      </c>
      <c r="S21" s="32" t="s">
        <v>35</v>
      </c>
      <c r="T21" s="24"/>
      <c r="U21" s="25"/>
      <c r="V21" s="25"/>
      <c r="W21" s="25"/>
      <c r="X21" s="25"/>
    </row>
    <row r="22" spans="1:24" s="5" customFormat="1" ht="30.75" customHeight="1" thickBot="1">
      <c r="A22" s="18" t="s">
        <v>19</v>
      </c>
      <c r="B22" s="19">
        <f>SUM(B19:B21)</f>
        <v>83.78</v>
      </c>
      <c r="C22" s="19">
        <f>SUM(C19:C21)</f>
        <v>131.85999999999999</v>
      </c>
      <c r="D22" s="19">
        <f>SUM(D19:D21)</f>
        <v>128.5</v>
      </c>
      <c r="E22" s="20">
        <f t="shared" si="3"/>
        <v>-0.02548157136356731</v>
      </c>
      <c r="F22" s="22">
        <f>SUM(F19:F21)</f>
        <v>46.82</v>
      </c>
      <c r="G22" s="19">
        <f>SUM(G19:G21)</f>
        <v>76.91</v>
      </c>
      <c r="H22" s="19">
        <f>SUM(H19:H21)</f>
        <v>77.69999999999999</v>
      </c>
      <c r="I22" s="20">
        <f>(H22-G22)/G22</f>
        <v>0.010271746196853362</v>
      </c>
      <c r="J22" s="22">
        <f>SUM(J19:J21)</f>
        <v>86.41</v>
      </c>
      <c r="K22" s="19">
        <f>SUM(K19:K21)</f>
        <v>124.93</v>
      </c>
      <c r="L22" s="19">
        <f>SUM(L19:L21)</f>
        <v>119.19999999999999</v>
      </c>
      <c r="M22" s="20">
        <f t="shared" si="0"/>
        <v>-0.04586568478347889</v>
      </c>
      <c r="N22" s="22">
        <f>SUM(N19:N21)</f>
        <v>130.94</v>
      </c>
      <c r="O22" s="19">
        <f>SUM(O19:O21)</f>
        <v>186.04</v>
      </c>
      <c r="P22" s="19">
        <f>SUM(P19:P21)</f>
        <v>178.8</v>
      </c>
      <c r="Q22" s="20">
        <f t="shared" si="1"/>
        <v>-0.03891636207267244</v>
      </c>
      <c r="R22" s="23">
        <f t="shared" si="2"/>
        <v>504.2</v>
      </c>
      <c r="S22" s="18" t="s">
        <v>45</v>
      </c>
      <c r="T22" s="24"/>
      <c r="U22" s="25"/>
      <c r="V22" s="25"/>
      <c r="W22" s="25"/>
      <c r="X22" s="25"/>
    </row>
    <row r="23" spans="1:19" s="5" customFormat="1" ht="30.75" customHeight="1" thickBot="1">
      <c r="A23" s="34" t="s">
        <v>10</v>
      </c>
      <c r="B23" s="35">
        <f>SUM(B10,B14,B18,B22)</f>
        <v>439.20399999999995</v>
      </c>
      <c r="C23" s="35">
        <f>SUM(C10,C14,C18,C22)</f>
        <v>565.23</v>
      </c>
      <c r="D23" s="35">
        <f>SUM(D10,D14,D18,D22)</f>
        <v>587.97</v>
      </c>
      <c r="E23" s="36">
        <f t="shared" si="3"/>
        <v>0.04023141022238736</v>
      </c>
      <c r="F23" s="35">
        <f>SUM(F10,F14,F18,F22)</f>
        <v>314.05</v>
      </c>
      <c r="G23" s="35">
        <f>SUM(G10,G14,G18,G22)</f>
        <v>388.9599999999999</v>
      </c>
      <c r="H23" s="35">
        <f>SUM(H10,H14,H18,H22)</f>
        <v>389.19</v>
      </c>
      <c r="I23" s="36">
        <f>(H23-G23)/G23</f>
        <v>0.0005913204442618137</v>
      </c>
      <c r="J23" s="35">
        <f>SUM(J10,J14,J18,J22)</f>
        <v>423.53999999999996</v>
      </c>
      <c r="K23" s="35">
        <f>SUM(K10,K14,K18,K22)</f>
        <v>516.36</v>
      </c>
      <c r="L23" s="35">
        <f>SUM(L10,L14,L18,L22)</f>
        <v>511.79999999999995</v>
      </c>
      <c r="M23" s="36">
        <f>(L23-K23)/K23</f>
        <v>-0.008831048105972692</v>
      </c>
      <c r="N23" s="35">
        <f>SUM(N10,N14,N18,N22)</f>
        <v>461.17</v>
      </c>
      <c r="O23" s="35">
        <f>SUM(O10,O14,O18,O22)</f>
        <v>617.7</v>
      </c>
      <c r="P23" s="35">
        <f>SUM(P10,P14,P18,P22)</f>
        <v>577.97</v>
      </c>
      <c r="Q23" s="36">
        <f t="shared" si="1"/>
        <v>-0.0643192488262911</v>
      </c>
      <c r="R23" s="35">
        <f>SUM(R10,R14,R18,R22)</f>
        <v>2066.93</v>
      </c>
      <c r="S23" s="37" t="s">
        <v>0</v>
      </c>
    </row>
    <row r="24" spans="1:19" s="39" customFormat="1" ht="20.25">
      <c r="A24" s="38" t="s">
        <v>20</v>
      </c>
      <c r="I24" s="5"/>
      <c r="M24" s="5"/>
      <c r="R24" s="5"/>
      <c r="S24" s="39" t="s">
        <v>30</v>
      </c>
    </row>
    <row r="25" spans="1:19" s="29" customFormat="1" ht="18" customHeight="1">
      <c r="A25" s="40" t="s">
        <v>48</v>
      </c>
      <c r="I25" s="5"/>
      <c r="M25" s="5"/>
      <c r="N25" s="41"/>
      <c r="O25" s="41"/>
      <c r="P25" s="41"/>
      <c r="Q25" s="39"/>
      <c r="R25" s="5"/>
      <c r="S25" s="40" t="s">
        <v>49</v>
      </c>
    </row>
    <row r="27" ht="20.25">
      <c r="R27" s="46"/>
    </row>
    <row r="28" spans="3:8" ht="20.25">
      <c r="C28" s="42"/>
      <c r="D28" s="42"/>
      <c r="E28" s="42"/>
      <c r="F28" s="42"/>
      <c r="G28" s="42"/>
      <c r="H28" s="42"/>
    </row>
    <row r="29" spans="3:8" ht="20.25">
      <c r="C29" s="43"/>
      <c r="D29" s="43"/>
      <c r="E29" s="43"/>
      <c r="F29" s="43"/>
      <c r="G29" s="43"/>
      <c r="H29" s="43"/>
    </row>
  </sheetData>
  <sheetProtection/>
  <mergeCells count="12">
    <mergeCell ref="A1:S1"/>
    <mergeCell ref="A2:S2"/>
    <mergeCell ref="S5:S6"/>
    <mergeCell ref="A4:A6"/>
    <mergeCell ref="J4:L4"/>
    <mergeCell ref="J5:L5"/>
    <mergeCell ref="N4:P4"/>
    <mergeCell ref="N5:P5"/>
    <mergeCell ref="B4:D4"/>
    <mergeCell ref="B5:D5"/>
    <mergeCell ref="F4:H4"/>
    <mergeCell ref="F5:H5"/>
  </mergeCells>
  <printOptions/>
  <pageMargins left="0.17" right="0.23" top="0.51" bottom="0.39" header="0.21" footer="0.36"/>
  <pageSetup horizontalDpi="300" verticalDpi="300" orientation="landscape" paperSize="9" scale="65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2009-12-10T11:01:31Z</cp:lastPrinted>
  <dcterms:created xsi:type="dcterms:W3CDTF">2002-01-30T08:29:26Z</dcterms:created>
  <dcterms:modified xsi:type="dcterms:W3CDTF">2010-03-21T07:52:36Z</dcterms:modified>
  <cp:category/>
  <cp:version/>
  <cp:contentType/>
  <cp:contentStatus/>
</cp:coreProperties>
</file>