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320" windowHeight="9735" activeTab="0"/>
  </bookViews>
  <sheets>
    <sheet name="RECP by reg 2012" sheetId="1" r:id="rId1"/>
  </sheets>
  <definedNames>
    <definedName name="_xlnm.Print_Area" localSheetId="0">'RECP by reg 2012'!$A$1:$Q$24</definedName>
  </definedNames>
  <calcPr fullCalcOnLoad="1"/>
</workbook>
</file>

<file path=xl/sharedStrings.xml><?xml version="1.0" encoding="utf-8"?>
<sst xmlns="http://schemas.openxmlformats.org/spreadsheetml/2006/main" count="67" uniqueCount="52">
  <si>
    <t>Total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</si>
  <si>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</si>
  <si>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</si>
  <si>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</si>
  <si>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</si>
  <si>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</si>
  <si>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</si>
  <si>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</si>
  <si>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</si>
  <si>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</si>
  <si>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</si>
  <si>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</si>
  <si>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</si>
  <si>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</si>
  <si>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</si>
  <si>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</si>
  <si>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</si>
  <si>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</si>
  <si>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</si>
  <si>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</si>
  <si>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</si>
  <si>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</si>
  <si>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</si>
  <si>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</si>
  <si>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</si>
  <si>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</si>
  <si>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</si>
  <si>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</si>
  <si>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</si>
  <si>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نسبة التغير</t>
  </si>
  <si>
    <t xml:space="preserve"> % Change </t>
  </si>
  <si>
    <t>October</t>
  </si>
  <si>
    <t>November</t>
  </si>
  <si>
    <t>December</t>
  </si>
  <si>
    <t>مجموع</t>
  </si>
  <si>
    <t>1st Qrtr</t>
  </si>
  <si>
    <t>2nd Qrtr</t>
  </si>
  <si>
    <t>3rd Qrtr</t>
  </si>
  <si>
    <t>4th Qrtr</t>
  </si>
  <si>
    <t xml:space="preserve">المصدر : البنك المركزي </t>
  </si>
  <si>
    <t xml:space="preserve"> Source : Central Bank of Jordan </t>
  </si>
  <si>
    <t>اردني مقيم في الخارج</t>
  </si>
  <si>
    <t>Jordanian residing abrod</t>
  </si>
  <si>
    <t>دول الخليج العربي</t>
  </si>
  <si>
    <t>Gulf Conntries</t>
  </si>
  <si>
    <t>عرب</t>
  </si>
  <si>
    <t>Arab</t>
  </si>
  <si>
    <t>Foreign</t>
  </si>
  <si>
    <t>اجانب</t>
  </si>
  <si>
    <t>11/12</t>
  </si>
  <si>
    <t>Table 4.2  MonthlyTourism Receipts Distributed by  Countres Groups, 2011 - 2012* (JD)</t>
  </si>
  <si>
    <t>جدول رقم 2.4 الدخل السياحي الشهري موزع حسب مجموعات الدول  للسنوات 2011 - 2012 * بالدينار</t>
  </si>
</sst>
</file>

<file path=xl/styles.xml><?xml version="1.0" encoding="utf-8"?>
<styleSheet xmlns="http://schemas.openxmlformats.org/spreadsheetml/2006/main">
  <numFmts count="5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रु&quot;\ #,##0;&quot;रु&quot;\ \-#,##0"/>
    <numFmt numFmtId="171" formatCode="&quot;रु&quot;\ #,##0;[Red]&quot;रु&quot;\ \-#,##0"/>
    <numFmt numFmtId="172" formatCode="&quot;रु&quot;\ #,##0.00;&quot;रु&quot;\ \-#,##0.00"/>
    <numFmt numFmtId="173" formatCode="&quot;रु&quot;\ #,##0.00;[Red]&quot;रु&quot;\ \-#,##0.00"/>
    <numFmt numFmtId="174" formatCode="_ &quot;रु&quot;\ * #,##0_ ;_ &quot;रु&quot;\ * \-#,##0_ ;_ &quot;रु&quot;\ * &quot;-&quot;_ ;_ @_ "/>
    <numFmt numFmtId="175" formatCode="_ * #,##0_ ;_ * \-#,##0_ ;_ * &quot;-&quot;_ ;_ @_ "/>
    <numFmt numFmtId="176" formatCode="_ &quot;रु&quot;\ * #,##0.00_ ;_ &quot;रु&quot;\ * \-#,##0.00_ ;_ &quot;रु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0.0"/>
    <numFmt numFmtId="199" formatCode="#,##0.0"/>
    <numFmt numFmtId="200" formatCode="0.0%"/>
    <numFmt numFmtId="201" formatCode="[$-409]dddd\,\ mmmm\ dd\,\ yyyy"/>
    <numFmt numFmtId="202" formatCode="m/d;@"/>
    <numFmt numFmtId="203" formatCode="[$-409]h:mm:ss\ AM/PM"/>
    <numFmt numFmtId="204" formatCode="00000"/>
    <numFmt numFmtId="205" formatCode="_-* #,##0_-;_-* #,##0\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200" fontId="7" fillId="34" borderId="14" xfId="0" applyNumberFormat="1" applyFont="1" applyFill="1" applyBorder="1" applyAlignment="1">
      <alignment horizontal="center"/>
    </xf>
    <xf numFmtId="200" fontId="7" fillId="34" borderId="15" xfId="0" applyNumberFormat="1" applyFont="1" applyFill="1" applyBorder="1" applyAlignment="1">
      <alignment horizontal="center"/>
    </xf>
    <xf numFmtId="200" fontId="4" fillId="34" borderId="14" xfId="0" applyNumberFormat="1" applyFont="1" applyFill="1" applyBorder="1" applyAlignment="1">
      <alignment horizontal="center"/>
    </xf>
    <xf numFmtId="200" fontId="4" fillId="34" borderId="15" xfId="0" applyNumberFormat="1" applyFont="1" applyFill="1" applyBorder="1" applyAlignment="1">
      <alignment horizontal="center"/>
    </xf>
    <xf numFmtId="200" fontId="4" fillId="33" borderId="14" xfId="0" applyNumberFormat="1" applyFont="1" applyFill="1" applyBorder="1" applyAlignment="1">
      <alignment horizontal="center"/>
    </xf>
    <xf numFmtId="200" fontId="4" fillId="33" borderId="16" xfId="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 horizontal="center"/>
    </xf>
    <xf numFmtId="3" fontId="6" fillId="35" borderId="17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205" fontId="43" fillId="0" borderId="2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205" fontId="43" fillId="0" borderId="0" xfId="42" applyNumberFormat="1" applyFont="1" applyBorder="1" applyAlignment="1">
      <alignment/>
    </xf>
    <xf numFmtId="3" fontId="6" fillId="35" borderId="14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4" borderId="21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horizontal="center" vertical="justify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3" fontId="4" fillId="34" borderId="23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0" xfId="0" applyFont="1" applyFill="1" applyAlignment="1">
      <alignment/>
    </xf>
    <xf numFmtId="0" fontId="8" fillId="0" borderId="0" xfId="0" applyFont="1" applyAlignment="1">
      <alignment/>
    </xf>
    <xf numFmtId="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99" fontId="4" fillId="34" borderId="0" xfId="0" applyNumberFormat="1" applyFont="1" applyFill="1" applyAlignment="1">
      <alignment/>
    </xf>
    <xf numFmtId="49" fontId="4" fillId="34" borderId="19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200" fontId="6" fillId="34" borderId="21" xfId="0" applyNumberFormat="1" applyFont="1" applyFill="1" applyBorder="1" applyAlignment="1">
      <alignment horizontal="center"/>
    </xf>
    <xf numFmtId="200" fontId="6" fillId="34" borderId="24" xfId="0" applyNumberFormat="1" applyFont="1" applyFill="1" applyBorder="1" applyAlignment="1">
      <alignment horizontal="center"/>
    </xf>
    <xf numFmtId="200" fontId="6" fillId="34" borderId="20" xfId="0" applyNumberFormat="1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justify"/>
    </xf>
    <xf numFmtId="0" fontId="6" fillId="34" borderId="25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rightToLeft="1" tabSelected="1" zoomScale="70" zoomScaleNormal="70" zoomScalePageLayoutView="0" workbookViewId="0" topLeftCell="A7">
      <selection activeCell="N18" sqref="N17:N18"/>
    </sheetView>
  </sheetViews>
  <sheetFormatPr defaultColWidth="9.140625" defaultRowHeight="12.75"/>
  <cols>
    <col min="1" max="1" width="10.57421875" style="25" customWidth="1"/>
    <col min="2" max="2" width="15.28125" style="25" customWidth="1"/>
    <col min="3" max="3" width="15.140625" style="25" customWidth="1"/>
    <col min="4" max="4" width="9.7109375" style="25" customWidth="1"/>
    <col min="5" max="5" width="15.8515625" style="25" customWidth="1"/>
    <col min="6" max="6" width="15.7109375" style="25" customWidth="1"/>
    <col min="7" max="7" width="8.8515625" style="27" customWidth="1"/>
    <col min="8" max="8" width="16.140625" style="25" customWidth="1"/>
    <col min="9" max="9" width="15.8515625" style="25" customWidth="1"/>
    <col min="10" max="10" width="8.7109375" style="27" customWidth="1"/>
    <col min="11" max="11" width="16.140625" style="25" customWidth="1"/>
    <col min="12" max="12" width="15.8515625" style="25" customWidth="1"/>
    <col min="13" max="13" width="8.140625" style="27" customWidth="1"/>
    <col min="14" max="14" width="17.28125" style="27" customWidth="1"/>
    <col min="15" max="15" width="17.140625" style="27" customWidth="1"/>
    <col min="16" max="16" width="8.7109375" style="27" customWidth="1"/>
    <col min="17" max="17" width="12.00390625" style="25" customWidth="1"/>
    <col min="18" max="16384" width="9.140625" style="25" customWidth="1"/>
  </cols>
  <sheetData>
    <row r="1" spans="1:17" ht="18.75" customHeight="1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0.25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27" customFormat="1" ht="19.5" customHeight="1">
      <c r="A4" s="66" t="s">
        <v>11</v>
      </c>
      <c r="B4" s="69" t="s">
        <v>41</v>
      </c>
      <c r="C4" s="61"/>
      <c r="D4" s="9" t="s">
        <v>29</v>
      </c>
      <c r="E4" s="71" t="s">
        <v>43</v>
      </c>
      <c r="F4" s="71"/>
      <c r="G4" s="7" t="s">
        <v>29</v>
      </c>
      <c r="H4" s="61" t="s">
        <v>45</v>
      </c>
      <c r="I4" s="61"/>
      <c r="J4" s="7" t="s">
        <v>29</v>
      </c>
      <c r="K4" s="61" t="s">
        <v>48</v>
      </c>
      <c r="L4" s="61"/>
      <c r="M4" s="7" t="s">
        <v>29</v>
      </c>
      <c r="N4" s="58" t="s">
        <v>34</v>
      </c>
      <c r="O4" s="59" t="s">
        <v>34</v>
      </c>
      <c r="P4" s="7" t="s">
        <v>29</v>
      </c>
      <c r="Q4" s="26"/>
    </row>
    <row r="5" spans="1:17" s="27" customFormat="1" ht="43.5" customHeight="1" thickBot="1">
      <c r="A5" s="67"/>
      <c r="B5" s="70" t="s">
        <v>42</v>
      </c>
      <c r="C5" s="62"/>
      <c r="D5" s="8" t="s">
        <v>30</v>
      </c>
      <c r="E5" s="62" t="s">
        <v>44</v>
      </c>
      <c r="F5" s="62"/>
      <c r="G5" s="6" t="s">
        <v>30</v>
      </c>
      <c r="H5" s="72" t="s">
        <v>46</v>
      </c>
      <c r="I5" s="72"/>
      <c r="J5" s="6" t="s">
        <v>30</v>
      </c>
      <c r="K5" s="62" t="s">
        <v>47</v>
      </c>
      <c r="L5" s="62"/>
      <c r="M5" s="6" t="s">
        <v>30</v>
      </c>
      <c r="N5" s="12" t="s">
        <v>0</v>
      </c>
      <c r="O5" s="60" t="s">
        <v>0</v>
      </c>
      <c r="P5" s="6" t="s">
        <v>30</v>
      </c>
      <c r="Q5" s="64" t="s">
        <v>1</v>
      </c>
    </row>
    <row r="6" spans="1:17" s="27" customFormat="1" ht="29.25" customHeight="1" thickBot="1">
      <c r="A6" s="68"/>
      <c r="B6" s="30">
        <v>2011</v>
      </c>
      <c r="C6" s="31">
        <v>2012</v>
      </c>
      <c r="D6" s="47" t="s">
        <v>49</v>
      </c>
      <c r="E6" s="32">
        <v>2011</v>
      </c>
      <c r="F6" s="31">
        <v>2012</v>
      </c>
      <c r="G6" s="47" t="s">
        <v>49</v>
      </c>
      <c r="H6" s="32">
        <v>2011</v>
      </c>
      <c r="I6" s="31">
        <v>2012</v>
      </c>
      <c r="J6" s="47" t="s">
        <v>49</v>
      </c>
      <c r="K6" s="32">
        <v>2011</v>
      </c>
      <c r="L6" s="31">
        <v>2012</v>
      </c>
      <c r="M6" s="47" t="s">
        <v>49</v>
      </c>
      <c r="N6" s="33">
        <v>2011</v>
      </c>
      <c r="O6" s="34">
        <v>2012</v>
      </c>
      <c r="P6" s="47" t="s">
        <v>49</v>
      </c>
      <c r="Q6" s="65"/>
    </row>
    <row r="7" spans="1:17" ht="30.75" customHeight="1">
      <c r="A7" s="48" t="s">
        <v>2</v>
      </c>
      <c r="B7" s="4">
        <v>48295679.82185111</v>
      </c>
      <c r="C7" s="4">
        <v>67402801.62861563</v>
      </c>
      <c r="D7" s="8">
        <f>(C7-B7)/B7</f>
        <v>0.39562797080909107</v>
      </c>
      <c r="E7" s="18">
        <v>23752392.1600884</v>
      </c>
      <c r="F7" s="19">
        <v>29601992.84336279</v>
      </c>
      <c r="G7" s="9">
        <f>(F7-E7)/E7</f>
        <v>0.246274170780305</v>
      </c>
      <c r="H7" s="4">
        <v>45606379.70546675</v>
      </c>
      <c r="I7" s="4">
        <v>57239554.67818742</v>
      </c>
      <c r="J7" s="9">
        <f aca="true" t="shared" si="0" ref="J7:J23">(I7-H7)/H7</f>
        <v>0.255077799374771</v>
      </c>
      <c r="K7" s="18">
        <v>70087988.34761067</v>
      </c>
      <c r="L7" s="18">
        <v>56239584.19801763</v>
      </c>
      <c r="M7" s="9">
        <f aca="true" t="shared" si="1" ref="M7:M23">(L7-K7)/K7</f>
        <v>-0.19758598407633052</v>
      </c>
      <c r="N7" s="12">
        <f>SUM(B7,E7,H7,K7)</f>
        <v>187742440.03501692</v>
      </c>
      <c r="O7" s="12">
        <f>SUM(C7,F7,I7,L7)</f>
        <v>210483933.34818348</v>
      </c>
      <c r="P7" s="9">
        <f aca="true" t="shared" si="2" ref="P7:P23">(O7-N7)/N7</f>
        <v>0.12113133987672106</v>
      </c>
      <c r="Q7" s="53" t="s">
        <v>26</v>
      </c>
    </row>
    <row r="8" spans="1:17" ht="30.75" customHeight="1">
      <c r="A8" s="49" t="s">
        <v>3</v>
      </c>
      <c r="B8" s="4">
        <v>39107153.827950425</v>
      </c>
      <c r="C8" s="4">
        <v>49100915.706355266</v>
      </c>
      <c r="D8" s="8">
        <f aca="true" t="shared" si="3" ref="D8:D21">(C8-B8)/B8</f>
        <v>0.2555481772560539</v>
      </c>
      <c r="E8" s="20">
        <v>23842813.04136287</v>
      </c>
      <c r="F8" s="21">
        <v>21487894.26293731</v>
      </c>
      <c r="G8" s="8">
        <f aca="true" t="shared" si="4" ref="G8:G23">(F8-E8)/E8</f>
        <v>-0.09876849574503692</v>
      </c>
      <c r="H8" s="4">
        <v>39331100.147613</v>
      </c>
      <c r="I8" s="4">
        <v>65470201.36200337</v>
      </c>
      <c r="J8" s="8">
        <f t="shared" si="0"/>
        <v>0.664591153471123</v>
      </c>
      <c r="K8" s="20">
        <v>57038121.61187804</v>
      </c>
      <c r="L8" s="20">
        <v>50319055.651363485</v>
      </c>
      <c r="M8" s="8">
        <f t="shared" si="1"/>
        <v>-0.11779956581030405</v>
      </c>
      <c r="N8" s="12">
        <f aca="true" t="shared" si="5" ref="N8:N21">SUM(B8,E8,H8,K8)</f>
        <v>159319188.62880433</v>
      </c>
      <c r="O8" s="12">
        <f aca="true" t="shared" si="6" ref="O8:O22">SUM(C8,F8,I8,L8)</f>
        <v>186378066.98265946</v>
      </c>
      <c r="P8" s="8">
        <f t="shared" si="2"/>
        <v>0.16984067384939586</v>
      </c>
      <c r="Q8" s="53" t="s">
        <v>27</v>
      </c>
    </row>
    <row r="9" spans="1:17" ht="30.75" customHeight="1">
      <c r="A9" s="49" t="s">
        <v>4</v>
      </c>
      <c r="B9" s="4">
        <v>46881920.26495373</v>
      </c>
      <c r="C9" s="4">
        <v>54452864.87758816</v>
      </c>
      <c r="D9" s="8">
        <f t="shared" si="3"/>
        <v>0.16148964397889728</v>
      </c>
      <c r="E9" s="20">
        <v>20463513.260173507</v>
      </c>
      <c r="F9" s="21">
        <v>29124628.109689742</v>
      </c>
      <c r="G9" s="8">
        <f t="shared" si="4"/>
        <v>0.4232467191434165</v>
      </c>
      <c r="H9" s="4">
        <v>41748211.93182887</v>
      </c>
      <c r="I9" s="4">
        <v>73455822.23616146</v>
      </c>
      <c r="J9" s="8">
        <f t="shared" si="0"/>
        <v>0.7594962475544653</v>
      </c>
      <c r="K9" s="20">
        <v>76931226.80390085</v>
      </c>
      <c r="L9" s="20">
        <v>71133695.17801578</v>
      </c>
      <c r="M9" s="8">
        <f t="shared" si="1"/>
        <v>-0.07535992686900843</v>
      </c>
      <c r="N9" s="12">
        <f t="shared" si="5"/>
        <v>186024872.26085696</v>
      </c>
      <c r="O9" s="12">
        <f t="shared" si="6"/>
        <v>228167010.4014551</v>
      </c>
      <c r="P9" s="8">
        <f t="shared" si="2"/>
        <v>0.2265403417748543</v>
      </c>
      <c r="Q9" s="53" t="s">
        <v>28</v>
      </c>
    </row>
    <row r="10" spans="1:22" s="27" customFormat="1" ht="30.75" customHeight="1">
      <c r="A10" s="50" t="s">
        <v>8</v>
      </c>
      <c r="B10" s="1">
        <f>SUM(B7:B9)</f>
        <v>134284753.91475528</v>
      </c>
      <c r="C10" s="1">
        <f>SUM(C7:C9)</f>
        <v>170956582.21255904</v>
      </c>
      <c r="D10" s="10">
        <f>(C10-B10)/B10</f>
        <v>0.2730900361263889</v>
      </c>
      <c r="E10" s="14">
        <f>SUM(E7:E9)</f>
        <v>68058718.46162477</v>
      </c>
      <c r="F10" s="3">
        <f>SUM(F7:F9)</f>
        <v>80214515.21598984</v>
      </c>
      <c r="G10" s="10">
        <f t="shared" si="4"/>
        <v>0.17860748819740377</v>
      </c>
      <c r="H10" s="5">
        <f>SUM(H7:H9)</f>
        <v>126685691.78490861</v>
      </c>
      <c r="I10" s="5">
        <f>SUM(I7:I9)</f>
        <v>196165578.27635223</v>
      </c>
      <c r="J10" s="10">
        <f t="shared" si="0"/>
        <v>0.5484430444553201</v>
      </c>
      <c r="K10" s="22">
        <f>SUM(K7:K9)</f>
        <v>204057336.76338956</v>
      </c>
      <c r="L10" s="22">
        <f>SUM(L7:L9)</f>
        <v>177692335.02739692</v>
      </c>
      <c r="M10" s="10">
        <f t="shared" si="1"/>
        <v>-0.1292038902113264</v>
      </c>
      <c r="N10" s="13">
        <f t="shared" si="5"/>
        <v>533086500.9246782</v>
      </c>
      <c r="O10" s="13">
        <f t="shared" si="6"/>
        <v>625029010.732298</v>
      </c>
      <c r="P10" s="10">
        <f t="shared" si="2"/>
        <v>0.1724720278006265</v>
      </c>
      <c r="Q10" s="54" t="s">
        <v>35</v>
      </c>
      <c r="R10" s="35"/>
      <c r="S10" s="36"/>
      <c r="T10" s="36"/>
      <c r="U10" s="36"/>
      <c r="V10" s="36"/>
    </row>
    <row r="11" spans="1:22" s="39" customFormat="1" ht="30.75" customHeight="1">
      <c r="A11" s="49" t="s">
        <v>5</v>
      </c>
      <c r="B11" s="4">
        <v>56671751.09952437</v>
      </c>
      <c r="C11" s="4">
        <v>66370771.20692322</v>
      </c>
      <c r="D11" s="8">
        <f t="shared" si="3"/>
        <v>0.17114382243749385</v>
      </c>
      <c r="E11" s="20">
        <v>23201917.601151228</v>
      </c>
      <c r="F11" s="20">
        <v>28032775.580181155</v>
      </c>
      <c r="G11" s="8">
        <f t="shared" si="4"/>
        <v>0.20820942743069784</v>
      </c>
      <c r="H11" s="4">
        <v>42735839.14637062</v>
      </c>
      <c r="I11" s="4">
        <v>71108371.20877868</v>
      </c>
      <c r="J11" s="8">
        <f t="shared" si="0"/>
        <v>0.6639048777124018</v>
      </c>
      <c r="K11" s="20">
        <v>96161706.14658873</v>
      </c>
      <c r="L11" s="20">
        <v>97765504.00289363</v>
      </c>
      <c r="M11" s="8">
        <f t="shared" si="1"/>
        <v>0.016678134369413875</v>
      </c>
      <c r="N11" s="12">
        <f t="shared" si="5"/>
        <v>218771213.99363494</v>
      </c>
      <c r="O11" s="12">
        <f t="shared" si="6"/>
        <v>263277421.99877667</v>
      </c>
      <c r="P11" s="8">
        <f t="shared" si="2"/>
        <v>0.20343722189353772</v>
      </c>
      <c r="Q11" s="53" t="s">
        <v>20</v>
      </c>
      <c r="R11" s="37"/>
      <c r="S11" s="38"/>
      <c r="T11" s="38"/>
      <c r="U11" s="38"/>
      <c r="V11" s="38"/>
    </row>
    <row r="12" spans="1:22" s="39" customFormat="1" ht="30.75" customHeight="1">
      <c r="A12" s="49" t="s">
        <v>6</v>
      </c>
      <c r="B12" s="4">
        <v>49895723.00794198</v>
      </c>
      <c r="C12" s="4">
        <v>58769439.536895216</v>
      </c>
      <c r="D12" s="8">
        <f t="shared" si="3"/>
        <v>0.1778452338999234</v>
      </c>
      <c r="E12" s="20">
        <v>21219733.31410587</v>
      </c>
      <c r="F12" s="20">
        <v>29353202.27413889</v>
      </c>
      <c r="G12" s="8">
        <f t="shared" si="4"/>
        <v>0.38329741659035266</v>
      </c>
      <c r="H12" s="4">
        <v>38400955.379313484</v>
      </c>
      <c r="I12" s="4">
        <v>68358207.9344652</v>
      </c>
      <c r="J12" s="8">
        <f t="shared" si="0"/>
        <v>0.7801173762278224</v>
      </c>
      <c r="K12" s="20">
        <v>61671225.982000805</v>
      </c>
      <c r="L12" s="20">
        <v>77830209.23407023</v>
      </c>
      <c r="M12" s="8">
        <f t="shared" si="1"/>
        <v>0.2620181939756725</v>
      </c>
      <c r="N12" s="12">
        <f t="shared" si="5"/>
        <v>171187637.68336216</v>
      </c>
      <c r="O12" s="12">
        <f t="shared" si="6"/>
        <v>234311058.97956955</v>
      </c>
      <c r="P12" s="8">
        <f t="shared" si="2"/>
        <v>0.36873819950108705</v>
      </c>
      <c r="Q12" s="53" t="s">
        <v>21</v>
      </c>
      <c r="R12" s="37"/>
      <c r="S12" s="38"/>
      <c r="T12" s="38"/>
      <c r="U12" s="38"/>
      <c r="V12" s="38"/>
    </row>
    <row r="13" spans="1:22" ht="30.75" customHeight="1">
      <c r="A13" s="49" t="s">
        <v>7</v>
      </c>
      <c r="B13" s="4">
        <v>69845686.77684146</v>
      </c>
      <c r="C13" s="4">
        <v>81172541.27475487</v>
      </c>
      <c r="D13" s="8">
        <f t="shared" si="3"/>
        <v>0.16216970611374987</v>
      </c>
      <c r="E13" s="20">
        <v>24317808.968743555</v>
      </c>
      <c r="F13" s="20">
        <v>33913473.79869646</v>
      </c>
      <c r="G13" s="8">
        <f t="shared" si="4"/>
        <v>0.3945941364325426</v>
      </c>
      <c r="H13" s="4">
        <v>47071193.53487952</v>
      </c>
      <c r="I13" s="4">
        <v>74834531.54814069</v>
      </c>
      <c r="J13" s="8">
        <f t="shared" si="0"/>
        <v>0.5898158922332971</v>
      </c>
      <c r="K13" s="20">
        <v>54486219.1171639</v>
      </c>
      <c r="L13" s="20">
        <v>66508755.87590616</v>
      </c>
      <c r="M13" s="8">
        <f t="shared" si="1"/>
        <v>0.2206527990663056</v>
      </c>
      <c r="N13" s="12">
        <f t="shared" si="5"/>
        <v>195720908.39762843</v>
      </c>
      <c r="O13" s="12">
        <f t="shared" si="6"/>
        <v>256429302.49749818</v>
      </c>
      <c r="P13" s="8">
        <f t="shared" si="2"/>
        <v>0.31017837898306716</v>
      </c>
      <c r="Q13" s="53" t="s">
        <v>22</v>
      </c>
      <c r="R13" s="40"/>
      <c r="S13" s="41"/>
      <c r="T13" s="41"/>
      <c r="U13" s="41"/>
      <c r="V13" s="41"/>
    </row>
    <row r="14" spans="1:22" s="27" customFormat="1" ht="30.75" customHeight="1">
      <c r="A14" s="50" t="s">
        <v>9</v>
      </c>
      <c r="B14" s="1">
        <f>SUM(B11:B13)</f>
        <v>176413160.8843078</v>
      </c>
      <c r="C14" s="1">
        <f>SUM(C11:C13)</f>
        <v>206312752.01857328</v>
      </c>
      <c r="D14" s="10">
        <f>(C14-B14)/B14</f>
        <v>0.16948617089783743</v>
      </c>
      <c r="E14" s="14">
        <f>SUM(E11:E13)</f>
        <v>68739459.88400066</v>
      </c>
      <c r="F14" s="3">
        <f>SUM(F11:F13)</f>
        <v>91299451.65301651</v>
      </c>
      <c r="G14" s="10">
        <f t="shared" si="4"/>
        <v>0.32819565075265833</v>
      </c>
      <c r="H14" s="5">
        <f>SUM(H11:H13)</f>
        <v>128207988.06056362</v>
      </c>
      <c r="I14" s="5">
        <f>SUM(I11:I13)</f>
        <v>214301110.69138455</v>
      </c>
      <c r="J14" s="10">
        <f t="shared" si="0"/>
        <v>0.6715113772017993</v>
      </c>
      <c r="K14" s="14">
        <f>SUM(K11:K13)</f>
        <v>212319151.24575344</v>
      </c>
      <c r="L14" s="14">
        <f>SUM(L11:L13)</f>
        <v>242104469.11287004</v>
      </c>
      <c r="M14" s="10">
        <f t="shared" si="1"/>
        <v>0.14028559219625428</v>
      </c>
      <c r="N14" s="13">
        <f t="shared" si="5"/>
        <v>585679760.0746255</v>
      </c>
      <c r="O14" s="13">
        <f t="shared" si="6"/>
        <v>754017783.4758444</v>
      </c>
      <c r="P14" s="10">
        <f t="shared" si="2"/>
        <v>0.2874233239334919</v>
      </c>
      <c r="Q14" s="54" t="s">
        <v>36</v>
      </c>
      <c r="R14" s="35"/>
      <c r="S14" s="36"/>
      <c r="T14" s="36"/>
      <c r="U14" s="36"/>
      <c r="V14" s="36"/>
    </row>
    <row r="15" spans="1:22" s="27" customFormat="1" ht="30.75" customHeight="1">
      <c r="A15" s="51" t="s">
        <v>12</v>
      </c>
      <c r="B15" s="23">
        <v>101437886.47952339</v>
      </c>
      <c r="C15" s="23">
        <v>97639998.50701302</v>
      </c>
      <c r="D15" s="8">
        <f t="shared" si="3"/>
        <v>-0.03744052744313657</v>
      </c>
      <c r="E15" s="24">
        <v>49513864.09666155</v>
      </c>
      <c r="F15" s="24">
        <v>45373538.28622384</v>
      </c>
      <c r="G15" s="8">
        <f t="shared" si="4"/>
        <v>-0.08361952527790835</v>
      </c>
      <c r="H15" s="23">
        <v>68308903.29305306</v>
      </c>
      <c r="I15" s="23">
        <v>97443699.08110112</v>
      </c>
      <c r="J15" s="8">
        <f t="shared" si="0"/>
        <v>0.42651534988135337</v>
      </c>
      <c r="K15" s="24">
        <v>73650845.26242419</v>
      </c>
      <c r="L15" s="24">
        <v>74657387.3158135</v>
      </c>
      <c r="M15" s="8">
        <f t="shared" si="1"/>
        <v>0.013666401923873603</v>
      </c>
      <c r="N15" s="12">
        <f t="shared" si="5"/>
        <v>292911499.1316622</v>
      </c>
      <c r="O15" s="12">
        <f t="shared" si="6"/>
        <v>315114623.19015145</v>
      </c>
      <c r="P15" s="8">
        <f t="shared" si="2"/>
        <v>0.07580147629680142</v>
      </c>
      <c r="Q15" s="55" t="s">
        <v>23</v>
      </c>
      <c r="R15" s="35"/>
      <c r="S15" s="36"/>
      <c r="T15" s="36"/>
      <c r="U15" s="36"/>
      <c r="V15" s="36"/>
    </row>
    <row r="16" spans="1:22" s="27" customFormat="1" ht="30.75" customHeight="1">
      <c r="A16" s="51" t="s">
        <v>13</v>
      </c>
      <c r="B16" s="23">
        <v>73409695.94773881</v>
      </c>
      <c r="C16" s="23">
        <v>101529695.29111722</v>
      </c>
      <c r="D16" s="8">
        <f t="shared" si="3"/>
        <v>0.3830556574351889</v>
      </c>
      <c r="E16" s="24">
        <v>20728969.966696102</v>
      </c>
      <c r="F16" s="24">
        <v>32603885.96039414</v>
      </c>
      <c r="G16" s="8">
        <f t="shared" si="4"/>
        <v>0.5728657049904892</v>
      </c>
      <c r="H16" s="23">
        <v>54549083.79600012</v>
      </c>
      <c r="I16" s="23">
        <v>82175591.0273003</v>
      </c>
      <c r="J16" s="8">
        <f t="shared" si="0"/>
        <v>0.5064522684673564</v>
      </c>
      <c r="K16" s="24">
        <v>55183187.63399688</v>
      </c>
      <c r="L16" s="24">
        <v>68753634.01859434</v>
      </c>
      <c r="M16" s="8">
        <f t="shared" si="1"/>
        <v>0.2459163191985863</v>
      </c>
      <c r="N16" s="12">
        <f t="shared" si="5"/>
        <v>203870937.3444319</v>
      </c>
      <c r="O16" s="12">
        <f t="shared" si="6"/>
        <v>285062806.297406</v>
      </c>
      <c r="P16" s="8">
        <f t="shared" si="2"/>
        <v>0.3982513153201609</v>
      </c>
      <c r="Q16" s="55" t="s">
        <v>24</v>
      </c>
      <c r="R16" s="35"/>
      <c r="S16" s="36"/>
      <c r="T16" s="36"/>
      <c r="U16" s="36"/>
      <c r="V16" s="36"/>
    </row>
    <row r="17" spans="1:22" s="27" customFormat="1" ht="30.75" customHeight="1">
      <c r="A17" s="51" t="s">
        <v>14</v>
      </c>
      <c r="B17" s="23">
        <v>82985441.83690873</v>
      </c>
      <c r="C17" s="23">
        <v>79439768.93698804</v>
      </c>
      <c r="D17" s="8">
        <f t="shared" si="3"/>
        <v>-0.04272644480087239</v>
      </c>
      <c r="E17" s="24">
        <v>31698063.8515417</v>
      </c>
      <c r="F17" s="24">
        <v>29045631.83289492</v>
      </c>
      <c r="G17" s="8">
        <f t="shared" si="4"/>
        <v>-0.08367804516608587</v>
      </c>
      <c r="H17" s="23">
        <v>54698764.44645166</v>
      </c>
      <c r="I17" s="23">
        <v>70068946.61449426</v>
      </c>
      <c r="J17" s="8">
        <f t="shared" si="0"/>
        <v>0.280996880342508</v>
      </c>
      <c r="K17" s="24">
        <v>58808577.974177115</v>
      </c>
      <c r="L17" s="24">
        <v>64994430.86030527</v>
      </c>
      <c r="M17" s="8">
        <f t="shared" si="1"/>
        <v>0.10518623471637709</v>
      </c>
      <c r="N17" s="12">
        <f t="shared" si="5"/>
        <v>228190848.1090792</v>
      </c>
      <c r="O17" s="12">
        <f t="shared" si="6"/>
        <v>243548778.24468252</v>
      </c>
      <c r="P17" s="8">
        <f t="shared" si="2"/>
        <v>0.06730300650910395</v>
      </c>
      <c r="Q17" s="55" t="s">
        <v>25</v>
      </c>
      <c r="R17" s="40"/>
      <c r="S17" s="36"/>
      <c r="T17" s="36"/>
      <c r="U17" s="36"/>
      <c r="V17" s="36"/>
    </row>
    <row r="18" spans="1:22" s="27" customFormat="1" ht="30.75" customHeight="1">
      <c r="A18" s="50" t="s">
        <v>15</v>
      </c>
      <c r="B18" s="1">
        <f>SUM(B15:B17)</f>
        <v>257833024.2641709</v>
      </c>
      <c r="C18" s="1">
        <f>SUM(C15:C17)</f>
        <v>278609462.73511827</v>
      </c>
      <c r="D18" s="10">
        <f>(C18-B18)/B18</f>
        <v>0.08058098271251786</v>
      </c>
      <c r="E18" s="14">
        <f>SUM(E15:E17)</f>
        <v>101940897.91489935</v>
      </c>
      <c r="F18" s="3">
        <f>SUM(F15:F17)</f>
        <v>107023056.07951291</v>
      </c>
      <c r="G18" s="10">
        <f t="shared" si="4"/>
        <v>0.04985396703937378</v>
      </c>
      <c r="H18" s="5">
        <f>SUM(H15:H17)</f>
        <v>177556751.53550485</v>
      </c>
      <c r="I18" s="5">
        <f>SUM(I15:I17)</f>
        <v>249688236.72289568</v>
      </c>
      <c r="J18" s="10">
        <f t="shared" si="0"/>
        <v>0.4062446770601521</v>
      </c>
      <c r="K18" s="14">
        <f>SUM(K15:K17)</f>
        <v>187642610.8705982</v>
      </c>
      <c r="L18" s="14">
        <f>SUM(L15:L17)</f>
        <v>208405452.19471312</v>
      </c>
      <c r="M18" s="10">
        <f t="shared" si="1"/>
        <v>0.11065099354449591</v>
      </c>
      <c r="N18" s="13">
        <f t="shared" si="5"/>
        <v>724973284.5851732</v>
      </c>
      <c r="O18" s="13">
        <f t="shared" si="6"/>
        <v>843726207.73224</v>
      </c>
      <c r="P18" s="10">
        <f t="shared" si="2"/>
        <v>0.16380317133343286</v>
      </c>
      <c r="Q18" s="54" t="s">
        <v>37</v>
      </c>
      <c r="R18" s="40"/>
      <c r="S18" s="36"/>
      <c r="T18" s="36"/>
      <c r="U18" s="36"/>
      <c r="V18" s="36"/>
    </row>
    <row r="19" spans="1:22" s="27" customFormat="1" ht="30.75" customHeight="1">
      <c r="A19" s="51" t="s">
        <v>16</v>
      </c>
      <c r="B19" s="23">
        <v>51412587.941950694</v>
      </c>
      <c r="C19" s="23">
        <v>64470238.81283052</v>
      </c>
      <c r="D19" s="8">
        <f t="shared" si="3"/>
        <v>0.2539777006678415</v>
      </c>
      <c r="E19" s="24">
        <v>23959584.596142728</v>
      </c>
      <c r="F19" s="24">
        <v>30506427.75644602</v>
      </c>
      <c r="G19" s="8">
        <f t="shared" si="4"/>
        <v>0.2732452699266444</v>
      </c>
      <c r="H19" s="23">
        <v>48485457.12088889</v>
      </c>
      <c r="I19" s="23">
        <v>65551960.82954777</v>
      </c>
      <c r="J19" s="8">
        <f t="shared" si="0"/>
        <v>0.35199222039109446</v>
      </c>
      <c r="K19" s="24">
        <v>73560943.68734625</v>
      </c>
      <c r="L19" s="24">
        <v>84813732.13460802</v>
      </c>
      <c r="M19" s="8">
        <f t="shared" si="1"/>
        <v>0.15297232312691822</v>
      </c>
      <c r="N19" s="12">
        <f t="shared" si="5"/>
        <v>197418573.34632856</v>
      </c>
      <c r="O19" s="12">
        <f t="shared" si="6"/>
        <v>245342359.5334323</v>
      </c>
      <c r="P19" s="8">
        <f t="shared" si="2"/>
        <v>0.24275216548663708</v>
      </c>
      <c r="Q19" s="55" t="s">
        <v>31</v>
      </c>
      <c r="R19" s="40"/>
      <c r="S19" s="36"/>
      <c r="T19" s="36"/>
      <c r="U19" s="36"/>
      <c r="V19" s="36"/>
    </row>
    <row r="20" spans="1:22" s="27" customFormat="1" ht="30.75" customHeight="1">
      <c r="A20" s="51" t="s">
        <v>17</v>
      </c>
      <c r="B20" s="23">
        <v>61598114.5481858</v>
      </c>
      <c r="C20" s="23">
        <v>59695806.506592214</v>
      </c>
      <c r="D20" s="8">
        <f t="shared" si="3"/>
        <v>-0.03088256930503104</v>
      </c>
      <c r="E20" s="24">
        <v>28039209.481716707</v>
      </c>
      <c r="F20" s="24">
        <v>27219868.94737456</v>
      </c>
      <c r="G20" s="8">
        <f t="shared" si="4"/>
        <v>-0.029221242306292833</v>
      </c>
      <c r="H20" s="23">
        <v>49648242.51411252</v>
      </c>
      <c r="I20" s="23">
        <v>55786056.66712568</v>
      </c>
      <c r="J20" s="8">
        <f t="shared" si="0"/>
        <v>0.12362601055351533</v>
      </c>
      <c r="K20" s="24">
        <v>79359037.6679566</v>
      </c>
      <c r="L20" s="24">
        <v>77930514.10766423</v>
      </c>
      <c r="M20" s="8">
        <f t="shared" si="1"/>
        <v>-0.018000767174992896</v>
      </c>
      <c r="N20" s="12">
        <f t="shared" si="5"/>
        <v>218644604.21197164</v>
      </c>
      <c r="O20" s="12">
        <f t="shared" si="6"/>
        <v>220632246.22875667</v>
      </c>
      <c r="P20" s="8">
        <f t="shared" si="2"/>
        <v>0.00909074351022194</v>
      </c>
      <c r="Q20" s="55" t="s">
        <v>32</v>
      </c>
      <c r="R20" s="35"/>
      <c r="S20" s="36"/>
      <c r="T20" s="36"/>
      <c r="U20" s="36"/>
      <c r="V20" s="36"/>
    </row>
    <row r="21" spans="1:22" s="27" customFormat="1" ht="30.75" customHeight="1">
      <c r="A21" s="51" t="s">
        <v>18</v>
      </c>
      <c r="B21" s="23">
        <v>44808803.80429181</v>
      </c>
      <c r="C21" s="23">
        <v>50911120.28162184</v>
      </c>
      <c r="D21" s="8">
        <f t="shared" si="3"/>
        <v>0.13618565905000915</v>
      </c>
      <c r="E21" s="24">
        <v>23892350.971292183</v>
      </c>
      <c r="F21" s="24">
        <v>25349645.33667639</v>
      </c>
      <c r="G21" s="8">
        <f t="shared" si="4"/>
        <v>0.060994180402557115</v>
      </c>
      <c r="H21" s="23">
        <v>47457152.718788445</v>
      </c>
      <c r="I21" s="23">
        <v>54267873.517300054</v>
      </c>
      <c r="J21" s="8">
        <f t="shared" si="0"/>
        <v>0.14351305142280948</v>
      </c>
      <c r="K21" s="24">
        <v>55519958.66601413</v>
      </c>
      <c r="L21" s="24">
        <v>64292857.39548386</v>
      </c>
      <c r="M21" s="8">
        <f t="shared" si="1"/>
        <v>0.1580134232852006</v>
      </c>
      <c r="N21" s="12">
        <f t="shared" si="5"/>
        <v>171678266.16038656</v>
      </c>
      <c r="O21" s="12">
        <f t="shared" si="6"/>
        <v>194821496.53108215</v>
      </c>
      <c r="P21" s="8">
        <f t="shared" si="2"/>
        <v>0.13480582538662494</v>
      </c>
      <c r="Q21" s="55" t="s">
        <v>33</v>
      </c>
      <c r="R21" s="35"/>
      <c r="S21" s="36"/>
      <c r="T21" s="36"/>
      <c r="U21" s="36"/>
      <c r="V21" s="36"/>
    </row>
    <row r="22" spans="1:22" s="27" customFormat="1" ht="30.75" customHeight="1" thickBot="1">
      <c r="A22" s="50" t="s">
        <v>19</v>
      </c>
      <c r="B22" s="1">
        <f>SUM(B19:B21)</f>
        <v>157819506.29442832</v>
      </c>
      <c r="C22" s="1">
        <f>SUM(C19:C21)</f>
        <v>175077165.6010446</v>
      </c>
      <c r="D22" s="11">
        <f>(C22-B22)/B22</f>
        <v>0.10935061014840815</v>
      </c>
      <c r="E22" s="14">
        <f>SUM(E19:E21)</f>
        <v>75891145.04915161</v>
      </c>
      <c r="F22" s="3">
        <f>SUM(F19:F21)</f>
        <v>83075942.04049698</v>
      </c>
      <c r="G22" s="11">
        <f t="shared" si="4"/>
        <v>0.09467240198697832</v>
      </c>
      <c r="H22" s="5">
        <f>SUM(H19:H21)</f>
        <v>145590852.35378987</v>
      </c>
      <c r="I22" s="5">
        <f>SUM(I19:I21)</f>
        <v>175605891.0139735</v>
      </c>
      <c r="J22" s="11">
        <f t="shared" si="0"/>
        <v>0.20616019602142482</v>
      </c>
      <c r="K22" s="15">
        <f>SUM(K19:K21)</f>
        <v>208439940.021317</v>
      </c>
      <c r="L22" s="15">
        <f>SUM(L19:L21)</f>
        <v>227037103.6377561</v>
      </c>
      <c r="M22" s="11">
        <f t="shared" si="1"/>
        <v>0.08922073003157258</v>
      </c>
      <c r="N22" s="13">
        <f>SUM(B22,E22,H22,K22)</f>
        <v>587741443.7186868</v>
      </c>
      <c r="O22" s="13">
        <f t="shared" si="6"/>
        <v>660796102.2932712</v>
      </c>
      <c r="P22" s="11">
        <f t="shared" si="2"/>
        <v>0.12429727281500133</v>
      </c>
      <c r="Q22" s="54" t="s">
        <v>38</v>
      </c>
      <c r="R22" s="35"/>
      <c r="S22" s="36"/>
      <c r="T22" s="36"/>
      <c r="U22" s="36"/>
      <c r="V22" s="36"/>
    </row>
    <row r="23" spans="1:17" s="27" customFormat="1" ht="30.75" customHeight="1" thickBot="1">
      <c r="A23" s="52" t="s">
        <v>10</v>
      </c>
      <c r="B23" s="2">
        <f>SUM(B10,B14,B18,B22)</f>
        <v>726350445.3576623</v>
      </c>
      <c r="C23" s="2">
        <f>SUM(C10,C14,C18,C22)</f>
        <v>830955962.5672953</v>
      </c>
      <c r="D23" s="11">
        <f>(C23-B23)/B23</f>
        <v>0.14401521728003372</v>
      </c>
      <c r="E23" s="17">
        <f>SUM(E10,E14,E18,E22)</f>
        <v>314630221.3096764</v>
      </c>
      <c r="F23" s="16">
        <f>SUM(F10,F14,F18,F22)</f>
        <v>361612964.9890162</v>
      </c>
      <c r="G23" s="11">
        <f t="shared" si="4"/>
        <v>0.14932686212967686</v>
      </c>
      <c r="H23" s="2">
        <f>H22+H18+H14+H10</f>
        <v>578041283.734767</v>
      </c>
      <c r="I23" s="2">
        <f>I22+I18+I14+I10</f>
        <v>835760816.704606</v>
      </c>
      <c r="J23" s="11">
        <f t="shared" si="0"/>
        <v>0.445849700050305</v>
      </c>
      <c r="K23" s="2">
        <f>SUM(K10,K14,K18,K22)</f>
        <v>812459038.9010582</v>
      </c>
      <c r="L23" s="2">
        <f>SUM(L10,L14,L18,L22)</f>
        <v>855239359.9727361</v>
      </c>
      <c r="M23" s="11">
        <f t="shared" si="1"/>
        <v>0.05265535740674766</v>
      </c>
      <c r="N23" s="2">
        <f>SUM(N10,N14,N18,N22)</f>
        <v>2431480989.3031635</v>
      </c>
      <c r="O23" s="2">
        <f>SUM(O10,O14,O18,O22)</f>
        <v>2883569104.233653</v>
      </c>
      <c r="P23" s="11">
        <f t="shared" si="2"/>
        <v>0.18593117401261408</v>
      </c>
      <c r="Q23" s="56" t="s">
        <v>0</v>
      </c>
    </row>
    <row r="24" spans="1:17" s="39" customFormat="1" ht="18" customHeight="1">
      <c r="A24" s="43" t="s">
        <v>39</v>
      </c>
      <c r="B24" s="44"/>
      <c r="C24" s="44"/>
      <c r="E24" s="44"/>
      <c r="F24" s="44"/>
      <c r="G24" s="27"/>
      <c r="H24" s="44"/>
      <c r="I24" s="44"/>
      <c r="J24" s="27"/>
      <c r="K24" s="45"/>
      <c r="L24" s="45"/>
      <c r="M24" s="42"/>
      <c r="N24" s="42"/>
      <c r="O24" s="27"/>
      <c r="P24" s="27"/>
      <c r="Q24" s="43" t="s">
        <v>40</v>
      </c>
    </row>
    <row r="26" spans="15:16" ht="15.75">
      <c r="O26" s="46"/>
      <c r="P26" s="46"/>
    </row>
    <row r="27" spans="2:6" ht="15.75">
      <c r="B27" s="29"/>
      <c r="C27" s="29"/>
      <c r="D27" s="29"/>
      <c r="E27" s="29"/>
      <c r="F27" s="29"/>
    </row>
    <row r="28" spans="2:6" ht="15.75">
      <c r="B28" s="28"/>
      <c r="C28" s="28"/>
      <c r="D28" s="28"/>
      <c r="E28" s="28"/>
      <c r="F28" s="28"/>
    </row>
  </sheetData>
  <sheetProtection/>
  <mergeCells count="12">
    <mergeCell ref="H4:I4"/>
    <mergeCell ref="H5:I5"/>
    <mergeCell ref="K4:L4"/>
    <mergeCell ref="K5:L5"/>
    <mergeCell ref="A1:Q1"/>
    <mergeCell ref="A2:Q2"/>
    <mergeCell ref="Q5:Q6"/>
    <mergeCell ref="A4:A6"/>
    <mergeCell ref="B4:C4"/>
    <mergeCell ref="B5:C5"/>
    <mergeCell ref="E4:F4"/>
    <mergeCell ref="E5:F5"/>
  </mergeCells>
  <printOptions/>
  <pageMargins left="0.25" right="0.25" top="0.75" bottom="0.75" header="0.3" footer="0.3"/>
  <pageSetup horizontalDpi="300" verticalDpi="300" orientation="landscape" paperSize="9" scale="64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2014-03-18T09:58:45Z</cp:lastPrinted>
  <dcterms:created xsi:type="dcterms:W3CDTF">2002-01-30T08:29:26Z</dcterms:created>
  <dcterms:modified xsi:type="dcterms:W3CDTF">2014-03-18T11:31:03Z</dcterms:modified>
  <cp:category/>
  <cp:version/>
  <cp:contentType/>
  <cp:contentStatus/>
</cp:coreProperties>
</file>