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740" windowHeight="9240" activeTab="0"/>
  </bookViews>
  <sheets>
    <sheet name="package by month 2019" sheetId="1" r:id="rId1"/>
  </sheets>
  <definedNames>
    <definedName name="_xlnm.Print_Area" localSheetId="0">'package by month 2019'!$A$1:$K$24</definedName>
  </definedNames>
  <calcPr fullCalcOnLoad="1"/>
</workbook>
</file>

<file path=xl/sharedStrings.xml><?xml version="1.0" encoding="utf-8"?>
<sst xmlns="http://schemas.openxmlformats.org/spreadsheetml/2006/main" count="52" uniqueCount="49">
  <si>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</si>
  <si>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</si>
  <si>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</si>
  <si>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</si>
  <si>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</si>
  <si>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</si>
  <si>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</si>
  <si>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</si>
  <si>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</si>
  <si>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</si>
  <si>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</si>
  <si>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</si>
  <si>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</si>
  <si>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</si>
  <si>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</si>
  <si>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</si>
  <si>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</si>
  <si>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</si>
  <si>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</si>
  <si>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</si>
  <si>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</si>
  <si>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</si>
  <si>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</si>
  <si>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</si>
  <si>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</si>
  <si>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</si>
  <si>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</si>
  <si>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</si>
  <si>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</si>
  <si>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</si>
  <si>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</si>
  <si>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</si>
  <si>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</si>
  <si>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</si>
  <si>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</si>
  <si>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</si>
  <si>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</si>
  <si>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</si>
  <si>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</si>
  <si>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</si>
  <si>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</si>
  <si>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</si>
  <si>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</si>
  <si>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</si>
  <si>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3nd Qrtr</t>
  </si>
  <si>
    <t>4nd Qrtr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</si>
  <si>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 2018 -2019</t>
    </r>
  </si>
  <si>
    <t>Table 3.2 Monthly Tourists ,Touristics nights ,and length of stay for package Tours for the Period,   2018 - 2019</t>
  </si>
  <si>
    <t>2019 / 2018</t>
  </si>
</sst>
</file>

<file path=xl/styles.xml><?xml version="1.0" encoding="utf-8"?>
<styleSheet xmlns="http://schemas.openxmlformats.org/spreadsheetml/2006/main">
  <numFmts count="1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52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172" fontId="7" fillId="35" borderId="11" xfId="0" applyNumberFormat="1" applyFont="1" applyFill="1" applyBorder="1" applyAlignment="1">
      <alignment horizontal="center" vertical="center"/>
    </xf>
    <xf numFmtId="172" fontId="7" fillId="35" borderId="12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/>
    </xf>
    <xf numFmtId="10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10" fontId="16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 textRotation="90"/>
    </xf>
    <xf numFmtId="0" fontId="4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5" fillId="35" borderId="0" xfId="0" applyFont="1" applyFill="1" applyBorder="1" applyAlignment="1">
      <alignment/>
    </xf>
    <xf numFmtId="172" fontId="1" fillId="35" borderId="0" xfId="0" applyNumberFormat="1" applyFont="1" applyFill="1" applyAlignment="1">
      <alignment/>
    </xf>
    <xf numFmtId="172" fontId="16" fillId="35" borderId="0" xfId="0" applyNumberFormat="1" applyFont="1" applyFill="1" applyBorder="1" applyAlignment="1">
      <alignment horizontal="center"/>
    </xf>
    <xf numFmtId="172" fontId="9" fillId="35" borderId="13" xfId="0" applyNumberFormat="1" applyFont="1" applyFill="1" applyBorder="1" applyAlignment="1">
      <alignment horizontal="center" vertical="center"/>
    </xf>
    <xf numFmtId="3" fontId="9" fillId="35" borderId="14" xfId="0" applyNumberFormat="1" applyFont="1" applyFill="1" applyBorder="1" applyAlignment="1">
      <alignment horizontal="center" vertical="center"/>
    </xf>
    <xf numFmtId="172" fontId="9" fillId="35" borderId="14" xfId="0" applyNumberFormat="1" applyFont="1" applyFill="1" applyBorder="1" applyAlignment="1">
      <alignment horizontal="center" vertical="center"/>
    </xf>
    <xf numFmtId="3" fontId="9" fillId="35" borderId="15" xfId="0" applyNumberFormat="1" applyFont="1" applyFill="1" applyBorder="1" applyAlignment="1">
      <alignment horizontal="center" vertical="center"/>
    </xf>
    <xf numFmtId="172" fontId="9" fillId="35" borderId="16" xfId="0" applyNumberFormat="1" applyFont="1" applyFill="1" applyBorder="1" applyAlignment="1">
      <alignment horizontal="center" vertical="center"/>
    </xf>
    <xf numFmtId="172" fontId="9" fillId="35" borderId="17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172" fontId="9" fillId="33" borderId="19" xfId="0" applyNumberFormat="1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vertical="top"/>
    </xf>
    <xf numFmtId="0" fontId="4" fillId="35" borderId="21" xfId="0" applyFont="1" applyFill="1" applyBorder="1" applyAlignment="1">
      <alignment vertical="top"/>
    </xf>
    <xf numFmtId="3" fontId="3" fillId="36" borderId="22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6" borderId="24" xfId="0" applyNumberFormat="1" applyFont="1" applyFill="1" applyBorder="1" applyAlignment="1">
      <alignment horizontal="center" vertical="center"/>
    </xf>
    <xf numFmtId="3" fontId="3" fillId="36" borderId="25" xfId="0" applyNumberFormat="1" applyFont="1" applyFill="1" applyBorder="1" applyAlignment="1">
      <alignment horizontal="center" vertical="center"/>
    </xf>
    <xf numFmtId="3" fontId="3" fillId="36" borderId="26" xfId="0" applyNumberFormat="1" applyFont="1" applyFill="1" applyBorder="1" applyAlignment="1">
      <alignment horizontal="center" vertical="center"/>
    </xf>
    <xf numFmtId="3" fontId="3" fillId="36" borderId="27" xfId="0" applyNumberFormat="1" applyFont="1" applyFill="1" applyBorder="1" applyAlignment="1">
      <alignment horizontal="center" vertical="center"/>
    </xf>
    <xf numFmtId="3" fontId="3" fillId="36" borderId="28" xfId="0" applyNumberFormat="1" applyFont="1" applyFill="1" applyBorder="1" applyAlignment="1">
      <alignment horizontal="center" vertical="center"/>
    </xf>
    <xf numFmtId="3" fontId="3" fillId="36" borderId="29" xfId="0" applyNumberFormat="1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3" fontId="6" fillId="35" borderId="32" xfId="0" applyNumberFormat="1" applyFont="1" applyFill="1" applyBorder="1" applyAlignment="1">
      <alignment horizontal="center" vertical="center"/>
    </xf>
    <xf numFmtId="3" fontId="10" fillId="35" borderId="14" xfId="0" applyNumberFormat="1" applyFont="1" applyFill="1" applyBorder="1" applyAlignment="1">
      <alignment horizontal="center" vertical="center"/>
    </xf>
    <xf numFmtId="3" fontId="10" fillId="35" borderId="33" xfId="0" applyNumberFormat="1" applyFont="1" applyFill="1" applyBorder="1" applyAlignment="1">
      <alignment horizontal="center" vertical="center"/>
    </xf>
    <xf numFmtId="3" fontId="10" fillId="35" borderId="34" xfId="0" applyNumberFormat="1" applyFont="1" applyFill="1" applyBorder="1" applyAlignment="1">
      <alignment horizontal="center" vertical="center"/>
    </xf>
    <xf numFmtId="173" fontId="7" fillId="35" borderId="11" xfId="0" applyNumberFormat="1" applyFont="1" applyFill="1" applyBorder="1" applyAlignment="1">
      <alignment horizontal="center" vertical="center"/>
    </xf>
    <xf numFmtId="173" fontId="7" fillId="35" borderId="35" xfId="0" applyNumberFormat="1" applyFont="1" applyFill="1" applyBorder="1" applyAlignment="1">
      <alignment horizontal="center" vertical="center"/>
    </xf>
    <xf numFmtId="173" fontId="7" fillId="35" borderId="36" xfId="0" applyNumberFormat="1" applyFont="1" applyFill="1" applyBorder="1" applyAlignment="1">
      <alignment horizontal="center" vertical="center"/>
    </xf>
    <xf numFmtId="173" fontId="7" fillId="35" borderId="37" xfId="0" applyNumberFormat="1" applyFont="1" applyFill="1" applyBorder="1" applyAlignment="1">
      <alignment horizontal="center" vertical="center"/>
    </xf>
    <xf numFmtId="173" fontId="51" fillId="35" borderId="14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13" xfId="0" applyNumberFormat="1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top"/>
    </xf>
    <xf numFmtId="0" fontId="2" fillId="35" borderId="38" xfId="0" applyFont="1" applyFill="1" applyBorder="1" applyAlignment="1">
      <alignment horizontal="center" vertical="top"/>
    </xf>
    <xf numFmtId="0" fontId="4" fillId="35" borderId="20" xfId="0" applyFont="1" applyFill="1" applyBorder="1" applyAlignment="1">
      <alignment horizontal="center" vertical="top"/>
    </xf>
    <xf numFmtId="0" fontId="4" fillId="35" borderId="43" xfId="0" applyFont="1" applyFill="1" applyBorder="1" applyAlignment="1">
      <alignment horizontal="center" vertical="top"/>
    </xf>
    <xf numFmtId="0" fontId="2" fillId="35" borderId="42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rightToLeft="1" tabSelected="1" zoomScalePageLayoutView="0" workbookViewId="0" topLeftCell="A4">
      <selection activeCell="Q10" sqref="Q10"/>
    </sheetView>
  </sheetViews>
  <sheetFormatPr defaultColWidth="9.140625" defaultRowHeight="23.25" customHeight="1"/>
  <cols>
    <col min="1" max="1" width="2.8515625" style="13" customWidth="1"/>
    <col min="2" max="4" width="11.7109375" style="13" customWidth="1"/>
    <col min="5" max="5" width="11.7109375" style="21" customWidth="1"/>
    <col min="6" max="6" width="15.140625" style="13" customWidth="1"/>
    <col min="7" max="7" width="15.57421875" style="13" customWidth="1"/>
    <col min="8" max="9" width="11.7109375" style="21" customWidth="1"/>
    <col min="10" max="10" width="18.8515625" style="13" customWidth="1"/>
    <col min="11" max="16384" width="9.140625" style="13" customWidth="1"/>
  </cols>
  <sheetData>
    <row r="1" spans="1:11" ht="23.25" customHeight="1">
      <c r="A1" s="12"/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54"/>
    </row>
    <row r="2" spans="1:11" ht="17.25" customHeight="1" thickBo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0" s="14" customFormat="1" ht="28.5" customHeight="1">
      <c r="A3" s="12"/>
      <c r="B3" s="56" t="s">
        <v>0</v>
      </c>
      <c r="C3" s="70" t="s">
        <v>1</v>
      </c>
      <c r="D3" s="71"/>
      <c r="E3" s="1" t="s">
        <v>2</v>
      </c>
      <c r="F3" s="74" t="s">
        <v>3</v>
      </c>
      <c r="G3" s="75"/>
      <c r="H3" s="1" t="s">
        <v>2</v>
      </c>
      <c r="I3" s="2" t="s">
        <v>4</v>
      </c>
      <c r="J3" s="59" t="s">
        <v>5</v>
      </c>
    </row>
    <row r="4" spans="1:10" s="14" customFormat="1" ht="30" customHeight="1">
      <c r="A4" s="12"/>
      <c r="B4" s="57"/>
      <c r="C4" s="72" t="s">
        <v>6</v>
      </c>
      <c r="D4" s="73"/>
      <c r="E4" s="3" t="s">
        <v>7</v>
      </c>
      <c r="F4" s="32"/>
      <c r="G4" s="31" t="s">
        <v>8</v>
      </c>
      <c r="H4" s="3" t="s">
        <v>7</v>
      </c>
      <c r="I4" s="4" t="s">
        <v>9</v>
      </c>
      <c r="J4" s="60"/>
    </row>
    <row r="5" spans="1:10" s="14" customFormat="1" ht="24" customHeight="1">
      <c r="A5" s="12"/>
      <c r="B5" s="57"/>
      <c r="C5" s="64">
        <v>2018</v>
      </c>
      <c r="D5" s="66">
        <v>2019</v>
      </c>
      <c r="E5" s="68" t="s">
        <v>48</v>
      </c>
      <c r="F5" s="64">
        <v>2018</v>
      </c>
      <c r="G5" s="66">
        <v>2019</v>
      </c>
      <c r="H5" s="68" t="s">
        <v>48</v>
      </c>
      <c r="I5" s="62">
        <v>2019</v>
      </c>
      <c r="J5" s="60"/>
    </row>
    <row r="6" spans="1:10" s="14" customFormat="1" ht="11.25" customHeight="1" thickBot="1">
      <c r="A6" s="12"/>
      <c r="B6" s="58"/>
      <c r="C6" s="65"/>
      <c r="D6" s="67"/>
      <c r="E6" s="69"/>
      <c r="F6" s="65"/>
      <c r="G6" s="67"/>
      <c r="H6" s="69"/>
      <c r="I6" s="63"/>
      <c r="J6" s="61"/>
    </row>
    <row r="7" spans="1:10" s="14" customFormat="1" ht="30.75" customHeight="1">
      <c r="A7" s="12"/>
      <c r="B7" s="41" t="s">
        <v>10</v>
      </c>
      <c r="C7" s="33">
        <v>32648</v>
      </c>
      <c r="D7" s="33">
        <v>42937</v>
      </c>
      <c r="E7" s="50">
        <f>(D7-C7)/C7</f>
        <v>0.3151494731683411</v>
      </c>
      <c r="F7" s="33">
        <v>157310</v>
      </c>
      <c r="G7" s="36">
        <v>195813</v>
      </c>
      <c r="H7" s="5">
        <f>+G7/F7*100-100</f>
        <v>24.475875659525784</v>
      </c>
      <c r="I7" s="6">
        <f aca="true" t="shared" si="0" ref="I7:I23">G7/D7</f>
        <v>4.560472319910566</v>
      </c>
      <c r="J7" s="45" t="s">
        <v>11</v>
      </c>
    </row>
    <row r="8" spans="1:10" s="14" customFormat="1" ht="30.75" customHeight="1">
      <c r="A8" s="12"/>
      <c r="B8" s="41" t="s">
        <v>12</v>
      </c>
      <c r="C8" s="34">
        <v>40432</v>
      </c>
      <c r="D8" s="34">
        <v>60740</v>
      </c>
      <c r="E8" s="51">
        <f>(D8-C8)/C8</f>
        <v>0.5022754254056193</v>
      </c>
      <c r="F8" s="34">
        <v>158079</v>
      </c>
      <c r="G8" s="37">
        <v>276916</v>
      </c>
      <c r="H8" s="5">
        <f>+G8/F8*100-100</f>
        <v>75.17570328759672</v>
      </c>
      <c r="I8" s="6">
        <f t="shared" si="0"/>
        <v>4.55903852486006</v>
      </c>
      <c r="J8" s="45" t="s">
        <v>13</v>
      </c>
    </row>
    <row r="9" spans="1:10" s="14" customFormat="1" ht="30.75" customHeight="1" thickBot="1">
      <c r="A9" s="12"/>
      <c r="B9" s="41" t="s">
        <v>14</v>
      </c>
      <c r="C9" s="35">
        <v>58694</v>
      </c>
      <c r="D9" s="35">
        <v>89793</v>
      </c>
      <c r="E9" s="52">
        <f>(D9-C9)/C9</f>
        <v>0.5298497291034858</v>
      </c>
      <c r="F9" s="35">
        <v>281166</v>
      </c>
      <c r="G9" s="38">
        <v>414663</v>
      </c>
      <c r="H9" s="5">
        <f>+G9/F9*100-100</f>
        <v>47.479780627814165</v>
      </c>
      <c r="I9" s="6">
        <f t="shared" si="0"/>
        <v>4.617988039156727</v>
      </c>
      <c r="J9" s="45" t="s">
        <v>15</v>
      </c>
    </row>
    <row r="10" spans="1:10" s="14" customFormat="1" ht="17.25" thickBot="1" thickTop="1">
      <c r="A10" s="12"/>
      <c r="B10" s="42" t="s">
        <v>16</v>
      </c>
      <c r="C10" s="24">
        <v>131774</v>
      </c>
      <c r="D10" s="24">
        <f>SUM(D7:D9)</f>
        <v>193470</v>
      </c>
      <c r="E10" s="53">
        <f>(D10-C10)/C10</f>
        <v>0.46819554692124393</v>
      </c>
      <c r="F10" s="24">
        <v>596555</v>
      </c>
      <c r="G10" s="24">
        <f>SUM(G7:G9)</f>
        <v>887392</v>
      </c>
      <c r="H10" s="25">
        <f>+G10/F10*100-100</f>
        <v>48.75275540394429</v>
      </c>
      <c r="I10" s="25">
        <f t="shared" si="0"/>
        <v>4.5867162867628055</v>
      </c>
      <c r="J10" s="46" t="s">
        <v>17</v>
      </c>
    </row>
    <row r="11" spans="1:10" s="14" customFormat="1" ht="18.75" customHeight="1" thickTop="1">
      <c r="A11" s="15"/>
      <c r="B11" s="41" t="s">
        <v>18</v>
      </c>
      <c r="C11" s="33">
        <v>73802</v>
      </c>
      <c r="D11" s="33">
        <v>88230</v>
      </c>
      <c r="E11" s="49">
        <f>(D11-C11)/C11</f>
        <v>0.195496057017425</v>
      </c>
      <c r="F11" s="39">
        <v>344919</v>
      </c>
      <c r="G11" s="39">
        <v>421411</v>
      </c>
      <c r="H11" s="5">
        <f aca="true" t="shared" si="1" ref="H11:H22">+G11/F11*100-100</f>
        <v>22.17680093007344</v>
      </c>
      <c r="I11" s="6">
        <f t="shared" si="0"/>
        <v>4.776277910007934</v>
      </c>
      <c r="J11" s="45" t="s">
        <v>19</v>
      </c>
    </row>
    <row r="12" spans="1:10" s="14" customFormat="1" ht="18.75" customHeight="1">
      <c r="A12" s="16"/>
      <c r="B12" s="41" t="s">
        <v>20</v>
      </c>
      <c r="C12" s="34">
        <v>51608</v>
      </c>
      <c r="D12" s="34">
        <v>79233</v>
      </c>
      <c r="E12" s="49">
        <f aca="true" t="shared" si="2" ref="E12:E23">(D12-C12)/C12</f>
        <v>0.5352852270965742</v>
      </c>
      <c r="F12" s="34">
        <v>221090</v>
      </c>
      <c r="G12" s="34">
        <v>376814</v>
      </c>
      <c r="H12" s="5">
        <f t="shared" si="1"/>
        <v>70.43466461621964</v>
      </c>
      <c r="I12" s="6">
        <f t="shared" si="0"/>
        <v>4.755770954021683</v>
      </c>
      <c r="J12" s="45" t="s">
        <v>21</v>
      </c>
    </row>
    <row r="13" spans="1:10" s="14" customFormat="1" ht="18.75" customHeight="1" thickBot="1">
      <c r="A13" s="12"/>
      <c r="B13" s="41" t="s">
        <v>22</v>
      </c>
      <c r="C13" s="35">
        <v>33258</v>
      </c>
      <c r="D13" s="35">
        <v>53863</v>
      </c>
      <c r="E13" s="49">
        <f t="shared" si="2"/>
        <v>0.6195501834145168</v>
      </c>
      <c r="F13" s="35">
        <v>151242</v>
      </c>
      <c r="G13" s="35">
        <v>254870</v>
      </c>
      <c r="H13" s="5">
        <f t="shared" si="1"/>
        <v>68.51800425807647</v>
      </c>
      <c r="I13" s="6">
        <f t="shared" si="0"/>
        <v>4.731819616434287</v>
      </c>
      <c r="J13" s="45" t="s">
        <v>23</v>
      </c>
    </row>
    <row r="14" spans="1:10" s="14" customFormat="1" ht="19.5" customHeight="1" thickBot="1" thickTop="1">
      <c r="A14" s="12"/>
      <c r="B14" s="43" t="s">
        <v>24</v>
      </c>
      <c r="C14" s="26">
        <v>158668</v>
      </c>
      <c r="D14" s="24">
        <f>SUM(D11:D13)</f>
        <v>221326</v>
      </c>
      <c r="E14" s="53">
        <f t="shared" si="2"/>
        <v>0.3949000428567827</v>
      </c>
      <c r="F14" s="24">
        <v>717251</v>
      </c>
      <c r="G14" s="24">
        <f>SUM(G11:G13)</f>
        <v>1053095</v>
      </c>
      <c r="H14" s="27">
        <f t="shared" si="1"/>
        <v>46.82377577723838</v>
      </c>
      <c r="I14" s="28">
        <f t="shared" si="0"/>
        <v>4.758116985803746</v>
      </c>
      <c r="J14" s="47" t="s">
        <v>25</v>
      </c>
    </row>
    <row r="15" spans="1:10" s="14" customFormat="1" ht="24" customHeight="1" thickTop="1">
      <c r="A15" s="12"/>
      <c r="B15" s="41" t="s">
        <v>26</v>
      </c>
      <c r="C15" s="33">
        <v>30404</v>
      </c>
      <c r="D15" s="33">
        <v>45778</v>
      </c>
      <c r="E15" s="49">
        <f t="shared" si="2"/>
        <v>0.5056571503749506</v>
      </c>
      <c r="F15" s="39">
        <v>144237</v>
      </c>
      <c r="G15" s="39">
        <v>204572</v>
      </c>
      <c r="H15" s="5">
        <f t="shared" si="1"/>
        <v>41.83045959081235</v>
      </c>
      <c r="I15" s="6">
        <f t="shared" si="0"/>
        <v>4.4687841321158634</v>
      </c>
      <c r="J15" s="45" t="s">
        <v>27</v>
      </c>
    </row>
    <row r="16" spans="1:10" s="14" customFormat="1" ht="24" customHeight="1">
      <c r="A16" s="12"/>
      <c r="B16" s="41" t="s">
        <v>28</v>
      </c>
      <c r="C16" s="34">
        <v>34019</v>
      </c>
      <c r="D16" s="34">
        <v>48682</v>
      </c>
      <c r="E16" s="49">
        <f t="shared" si="2"/>
        <v>0.4310238396190364</v>
      </c>
      <c r="F16" s="34">
        <v>164062</v>
      </c>
      <c r="G16" s="34">
        <v>212794</v>
      </c>
      <c r="H16" s="5">
        <f t="shared" si="1"/>
        <v>29.703404810376554</v>
      </c>
      <c r="I16" s="6">
        <f t="shared" si="0"/>
        <v>4.371102255453761</v>
      </c>
      <c r="J16" s="45" t="s">
        <v>29</v>
      </c>
    </row>
    <row r="17" spans="1:10" s="14" customFormat="1" ht="24" customHeight="1" thickBot="1">
      <c r="A17" s="12"/>
      <c r="B17" s="41" t="s">
        <v>30</v>
      </c>
      <c r="C17" s="35">
        <v>42562</v>
      </c>
      <c r="D17" s="35">
        <v>79785</v>
      </c>
      <c r="E17" s="49">
        <f t="shared" si="2"/>
        <v>0.8745594661904985</v>
      </c>
      <c r="F17" s="35">
        <v>217867</v>
      </c>
      <c r="G17" s="35">
        <v>385037</v>
      </c>
      <c r="H17" s="5">
        <f t="shared" si="1"/>
        <v>76.73029876025282</v>
      </c>
      <c r="I17" s="6">
        <f t="shared" si="0"/>
        <v>4.8259321927680645</v>
      </c>
      <c r="J17" s="45" t="s">
        <v>31</v>
      </c>
    </row>
    <row r="18" spans="1:10" s="14" customFormat="1" ht="22.5" customHeight="1" thickBot="1" thickTop="1">
      <c r="A18" s="12"/>
      <c r="B18" s="42" t="s">
        <v>32</v>
      </c>
      <c r="C18" s="24">
        <v>106985</v>
      </c>
      <c r="D18" s="24">
        <f>SUM(D15:D17)</f>
        <v>174245</v>
      </c>
      <c r="E18" s="53">
        <f t="shared" si="2"/>
        <v>0.628686264429593</v>
      </c>
      <c r="F18" s="24">
        <v>526166</v>
      </c>
      <c r="G18" s="24">
        <f>SUM(G15:G17)</f>
        <v>802403</v>
      </c>
      <c r="H18" s="25">
        <f t="shared" si="1"/>
        <v>52.49997149188658</v>
      </c>
      <c r="I18" s="25">
        <f t="shared" si="0"/>
        <v>4.605027403942724</v>
      </c>
      <c r="J18" s="46" t="s">
        <v>44</v>
      </c>
    </row>
    <row r="19" spans="1:10" s="14" customFormat="1" ht="26.25" customHeight="1" thickTop="1">
      <c r="A19" s="12"/>
      <c r="B19" s="41" t="s">
        <v>33</v>
      </c>
      <c r="C19" s="33">
        <v>78206</v>
      </c>
      <c r="D19" s="33">
        <v>111897</v>
      </c>
      <c r="E19" s="49">
        <f t="shared" si="2"/>
        <v>0.4307981484796563</v>
      </c>
      <c r="F19" s="40">
        <v>382649</v>
      </c>
      <c r="G19" s="39">
        <v>593243</v>
      </c>
      <c r="H19" s="5">
        <f t="shared" si="1"/>
        <v>55.03581611346169</v>
      </c>
      <c r="I19" s="6">
        <f t="shared" si="0"/>
        <v>5.301688159646818</v>
      </c>
      <c r="J19" s="45" t="s">
        <v>34</v>
      </c>
    </row>
    <row r="20" spans="1:10" s="14" customFormat="1" ht="25.5" customHeight="1">
      <c r="A20" s="12"/>
      <c r="B20" s="41" t="s">
        <v>35</v>
      </c>
      <c r="C20" s="34">
        <v>75958</v>
      </c>
      <c r="D20" s="34">
        <v>111786</v>
      </c>
      <c r="E20" s="49">
        <f t="shared" si="2"/>
        <v>0.4716817188446247</v>
      </c>
      <c r="F20" s="40">
        <v>354814</v>
      </c>
      <c r="G20" s="34">
        <v>560631</v>
      </c>
      <c r="H20" s="5">
        <f t="shared" si="1"/>
        <v>58.00701212466251</v>
      </c>
      <c r="I20" s="6">
        <f t="shared" si="0"/>
        <v>5.0152165745263275</v>
      </c>
      <c r="J20" s="45" t="s">
        <v>36</v>
      </c>
    </row>
    <row r="21" spans="1:10" s="14" customFormat="1" ht="22.5" customHeight="1" thickBot="1">
      <c r="A21" s="12"/>
      <c r="B21" s="41" t="s">
        <v>37</v>
      </c>
      <c r="C21" s="35">
        <v>52312</v>
      </c>
      <c r="D21" s="35">
        <v>74795</v>
      </c>
      <c r="E21" s="49">
        <f t="shared" si="2"/>
        <v>0.4297866646276189</v>
      </c>
      <c r="F21" s="40">
        <v>235669</v>
      </c>
      <c r="G21" s="35">
        <v>367983</v>
      </c>
      <c r="H21" s="5">
        <f t="shared" si="1"/>
        <v>56.143998574271535</v>
      </c>
      <c r="I21" s="6">
        <f t="shared" si="0"/>
        <v>4.919887693027609</v>
      </c>
      <c r="J21" s="45" t="s">
        <v>38</v>
      </c>
    </row>
    <row r="22" spans="1:10" s="14" customFormat="1" ht="19.5" customHeight="1" thickBot="1" thickTop="1">
      <c r="A22" s="12"/>
      <c r="B22" s="42" t="s">
        <v>39</v>
      </c>
      <c r="C22" s="24">
        <v>206476</v>
      </c>
      <c r="D22" s="24">
        <f>SUM(D19:D21)</f>
        <v>298478</v>
      </c>
      <c r="E22" s="53">
        <f t="shared" si="2"/>
        <v>0.44558205311997523</v>
      </c>
      <c r="F22" s="24">
        <v>973132</v>
      </c>
      <c r="G22" s="24">
        <f>SUM(G19:G21)</f>
        <v>1521857</v>
      </c>
      <c r="H22" s="25">
        <f t="shared" si="1"/>
        <v>56.387519884250025</v>
      </c>
      <c r="I22" s="25">
        <f t="shared" si="0"/>
        <v>5.098724194077955</v>
      </c>
      <c r="J22" s="46" t="s">
        <v>45</v>
      </c>
    </row>
    <row r="23" spans="1:10" s="18" customFormat="1" ht="26.25" customHeight="1" thickBot="1" thickTop="1">
      <c r="A23" s="17"/>
      <c r="B23" s="44" t="s">
        <v>40</v>
      </c>
      <c r="C23" s="29">
        <v>603903</v>
      </c>
      <c r="D23" s="24">
        <f>SUM(D10,D14,D18,D22)</f>
        <v>887519</v>
      </c>
      <c r="E23" s="53">
        <f t="shared" si="2"/>
        <v>0.46963833595792703</v>
      </c>
      <c r="F23" s="29">
        <v>2813104</v>
      </c>
      <c r="G23" s="29">
        <f>SUM(G10,G14,G18,G22)</f>
        <v>4264747</v>
      </c>
      <c r="H23" s="23">
        <f>+G23/F23*100-100</f>
        <v>51.6028913257384</v>
      </c>
      <c r="I23" s="30">
        <f t="shared" si="0"/>
        <v>4.805245859525261</v>
      </c>
      <c r="J23" s="48" t="s">
        <v>41</v>
      </c>
    </row>
    <row r="24" spans="1:10" s="9" customFormat="1" ht="18.75">
      <c r="A24" s="12"/>
      <c r="B24" s="19" t="s">
        <v>42</v>
      </c>
      <c r="C24" s="7"/>
      <c r="D24" s="7"/>
      <c r="E24" s="8"/>
      <c r="I24" s="10"/>
      <c r="J24" s="20" t="s">
        <v>43</v>
      </c>
    </row>
    <row r="25" spans="3:5" ht="23.25" customHeight="1">
      <c r="C25" s="11"/>
      <c r="D25" s="11"/>
      <c r="E25" s="22"/>
    </row>
    <row r="26" spans="3:5" ht="23.25" customHeight="1">
      <c r="C26" s="11"/>
      <c r="D26" s="11"/>
      <c r="E26" s="22"/>
    </row>
  </sheetData>
  <sheetProtection/>
  <mergeCells count="14">
    <mergeCell ref="E5:E6"/>
    <mergeCell ref="C3:D3"/>
    <mergeCell ref="C4:D4"/>
    <mergeCell ref="F3:G3"/>
    <mergeCell ref="B1:K1"/>
    <mergeCell ref="A2:K2"/>
    <mergeCell ref="B3:B6"/>
    <mergeCell ref="J3:J6"/>
    <mergeCell ref="I5:I6"/>
    <mergeCell ref="F5:F6"/>
    <mergeCell ref="G5:G6"/>
    <mergeCell ref="H5:H6"/>
    <mergeCell ref="C5:C6"/>
    <mergeCell ref="D5:D6"/>
  </mergeCells>
  <printOptions/>
  <pageMargins left="0.16" right="0.61" top="0.31" bottom="0.22" header="0.2" footer="0.2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badeea skarneh</cp:lastModifiedBy>
  <cp:lastPrinted>2020-02-02T10:55:00Z</cp:lastPrinted>
  <dcterms:created xsi:type="dcterms:W3CDTF">1996-10-14T23:33:28Z</dcterms:created>
  <dcterms:modified xsi:type="dcterms:W3CDTF">2020-02-02T10:55:04Z</dcterms:modified>
  <cp:category/>
  <cp:version/>
  <cp:contentType/>
  <cp:contentStatus/>
</cp:coreProperties>
</file>