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296" windowWidth="8820" windowHeight="9300" activeTab="0"/>
  </bookViews>
  <sheets>
    <sheet name="package by month 2007" sheetId="1" r:id="rId1"/>
  </sheets>
  <definedNames>
    <definedName name="_xlnm.Print_Area" localSheetId="0">'package by month 2007'!$A$1:$N$25</definedName>
  </definedNames>
  <calcPr fullCalcOnLoad="1"/>
</workbook>
</file>

<file path=xl/sharedStrings.xml><?xml version="1.0" encoding="utf-8"?>
<sst xmlns="http://schemas.openxmlformats.org/spreadsheetml/2006/main" count="52" uniqueCount="50">
  <si>
    <t>الشهر</t>
  </si>
  <si>
    <t>عدد السياح</t>
  </si>
  <si>
    <t xml:space="preserve">  نسبة التغير </t>
  </si>
  <si>
    <t xml:space="preserve">عدد الليالي السياحية  </t>
  </si>
  <si>
    <t xml:space="preserve">   معدل الاقامة   </t>
  </si>
  <si>
    <t>Month</t>
  </si>
  <si>
    <t xml:space="preserve">No. of  Tourists   </t>
  </si>
  <si>
    <t>Relative  Change %</t>
  </si>
  <si>
    <t xml:space="preserve"> No. of Tourist Nights</t>
  </si>
  <si>
    <t xml:space="preserve">ALS </t>
  </si>
  <si>
    <t>كانون الثاني</t>
  </si>
  <si>
    <t>January</t>
  </si>
  <si>
    <t>شباط</t>
  </si>
  <si>
    <t>February</t>
  </si>
  <si>
    <t>آذار</t>
  </si>
  <si>
    <t>March</t>
  </si>
  <si>
    <t>الربع الاول</t>
  </si>
  <si>
    <t>نيسان</t>
  </si>
  <si>
    <t>April</t>
  </si>
  <si>
    <t>أيار</t>
  </si>
  <si>
    <t>May</t>
  </si>
  <si>
    <t>حزيران</t>
  </si>
  <si>
    <t>June</t>
  </si>
  <si>
    <t>الربع الثاني</t>
  </si>
  <si>
    <t>تموز</t>
  </si>
  <si>
    <t>July</t>
  </si>
  <si>
    <t>آب</t>
  </si>
  <si>
    <t>August</t>
  </si>
  <si>
    <t>أيلول</t>
  </si>
  <si>
    <t>September</t>
  </si>
  <si>
    <t>الربع الثالث</t>
  </si>
  <si>
    <t>تشرين أول</t>
  </si>
  <si>
    <t>October</t>
  </si>
  <si>
    <t>تشرين ثاني</t>
  </si>
  <si>
    <t>November</t>
  </si>
  <si>
    <t>كانون أول</t>
  </si>
  <si>
    <t>December</t>
  </si>
  <si>
    <t>الربع الرابع</t>
  </si>
  <si>
    <t>المجموع</t>
  </si>
  <si>
    <t>Total</t>
  </si>
  <si>
    <t>المصدر : وزارة السياحة والاثار</t>
  </si>
  <si>
    <t>Source : Ministry of Tourism &amp; Antiquities</t>
  </si>
  <si>
    <t>2007 / 2006</t>
  </si>
  <si>
    <t>2007/ 2006</t>
  </si>
  <si>
    <t>1st Quarter</t>
  </si>
  <si>
    <t>2nd Quarter</t>
  </si>
  <si>
    <t>3rd Quarter</t>
  </si>
  <si>
    <t>4th Quarter</t>
  </si>
  <si>
    <r>
      <t xml:space="preserve"> جدول </t>
    </r>
    <r>
      <rPr>
        <b/>
        <sz val="11"/>
        <rFont val="Times New Roman"/>
        <family val="1"/>
      </rPr>
      <t>2.3</t>
    </r>
    <r>
      <rPr>
        <b/>
        <sz val="12"/>
        <rFont val="Arial"/>
        <family val="2"/>
      </rPr>
      <t xml:space="preserve"> عدد السياح، الليالي السياحية، ومعدل الاقامة للمجموعات السياحية حسب الاشهر  2004 - 2007</t>
    </r>
  </si>
  <si>
    <t>Table 3.2 Monthly Tourists ,Touristics nights ,and length of stay for package Tours  2004 - 2007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</si>
</sst>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</numFmts>
  <fonts count="18">
    <font>
      <sz val="10"/>
      <name val="Arial"/>
      <family val="0"/>
    </font>
    <font>
      <sz val="12"/>
      <name val="MS Sans Serif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MS Sans Serif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MS Sans Serif"/>
      <family val="2"/>
    </font>
    <font>
      <i/>
      <sz val="13.5"/>
      <color indexed="10"/>
      <name val="MS Sans Serif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MS Sans Serif"/>
      <family val="2"/>
    </font>
    <font>
      <b/>
      <sz val="12"/>
      <color indexed="10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72" fontId="2" fillId="2" borderId="1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right" vertical="center"/>
    </xf>
    <xf numFmtId="3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172" fontId="7" fillId="3" borderId="2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right"/>
    </xf>
    <xf numFmtId="10" fontId="13" fillId="3" borderId="0" xfId="0" applyNumberFormat="1" applyFont="1" applyFill="1" applyBorder="1" applyAlignment="1">
      <alignment horizontal="right"/>
    </xf>
    <xf numFmtId="0" fontId="14" fillId="3" borderId="0" xfId="0" applyFont="1" applyFill="1" applyAlignment="1">
      <alignment/>
    </xf>
    <xf numFmtId="10" fontId="15" fillId="3" borderId="0" xfId="0" applyNumberFormat="1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 horizontal="center" textRotation="90"/>
    </xf>
    <xf numFmtId="0" fontId="4" fillId="3" borderId="0" xfId="0" applyFont="1" applyFill="1" applyAlignment="1">
      <alignment textRotation="90"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0" fillId="3" borderId="0" xfId="0" applyFont="1" applyFill="1" applyAlignment="1">
      <alignment horizontal="right" readingOrder="2"/>
    </xf>
    <xf numFmtId="172" fontId="1" fillId="3" borderId="0" xfId="0" applyNumberFormat="1" applyFont="1" applyFill="1" applyAlignment="1">
      <alignment/>
    </xf>
    <xf numFmtId="172" fontId="15" fillId="3" borderId="0" xfId="0" applyNumberFormat="1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right" vertical="center"/>
    </xf>
    <xf numFmtId="3" fontId="9" fillId="3" borderId="5" xfId="0" applyNumberFormat="1" applyFont="1" applyFill="1" applyBorder="1" applyAlignment="1">
      <alignment horizontal="center" vertical="center"/>
    </xf>
    <xf numFmtId="172" fontId="7" fillId="3" borderId="1" xfId="0" applyNumberFormat="1" applyFont="1" applyFill="1" applyBorder="1" applyAlignment="1">
      <alignment horizontal="center" vertical="center"/>
    </xf>
    <xf numFmtId="172" fontId="9" fillId="3" borderId="2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right" vertical="center"/>
    </xf>
    <xf numFmtId="3" fontId="9" fillId="2" borderId="9" xfId="0" applyNumberFormat="1" applyFont="1" applyFill="1" applyBorder="1" applyAlignment="1">
      <alignment horizontal="center" vertical="center"/>
    </xf>
    <xf numFmtId="172" fontId="9" fillId="3" borderId="10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9" fillId="3" borderId="11" xfId="0" applyNumberFormat="1" applyFont="1" applyFill="1" applyBorder="1" applyAlignment="1">
      <alignment horizontal="center" vertical="center"/>
    </xf>
    <xf numFmtId="3" fontId="9" fillId="3" borderId="13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3" fontId="10" fillId="3" borderId="16" xfId="0" applyNumberFormat="1" applyFont="1" applyFill="1" applyBorder="1" applyAlignment="1">
      <alignment vertical="center"/>
    </xf>
    <xf numFmtId="172" fontId="3" fillId="2" borderId="17" xfId="0" applyNumberFormat="1" applyFont="1" applyFill="1" applyBorder="1" applyAlignment="1">
      <alignment horizontal="center" vertical="center" wrapText="1"/>
    </xf>
    <xf numFmtId="172" fontId="4" fillId="4" borderId="12" xfId="0" applyNumberFormat="1" applyFont="1" applyFill="1" applyBorder="1" applyAlignment="1">
      <alignment horizontal="center" vertical="top" wrapText="1"/>
    </xf>
    <xf numFmtId="172" fontId="7" fillId="3" borderId="11" xfId="0" applyNumberFormat="1" applyFont="1" applyFill="1" applyBorder="1" applyAlignment="1">
      <alignment horizontal="center" vertical="center"/>
    </xf>
    <xf numFmtId="172" fontId="7" fillId="3" borderId="13" xfId="0" applyNumberFormat="1" applyFont="1" applyFill="1" applyBorder="1" applyAlignment="1">
      <alignment horizontal="center" vertical="center"/>
    </xf>
    <xf numFmtId="172" fontId="9" fillId="3" borderId="11" xfId="0" applyNumberFormat="1" applyFont="1" applyFill="1" applyBorder="1" applyAlignment="1">
      <alignment horizontal="center" vertical="center"/>
    </xf>
    <xf numFmtId="172" fontId="9" fillId="3" borderId="13" xfId="0" applyNumberFormat="1" applyFont="1" applyFill="1" applyBorder="1" applyAlignment="1">
      <alignment horizontal="center" vertical="center"/>
    </xf>
    <xf numFmtId="172" fontId="9" fillId="3" borderId="9" xfId="0" applyNumberFormat="1" applyFont="1" applyFill="1" applyBorder="1" applyAlignment="1">
      <alignment horizontal="center" vertical="center"/>
    </xf>
    <xf numFmtId="172" fontId="9" fillId="2" borderId="18" xfId="0" applyNumberFormat="1" applyFont="1" applyFill="1" applyBorder="1" applyAlignment="1">
      <alignment horizontal="center" vertical="center"/>
    </xf>
    <xf numFmtId="172" fontId="2" fillId="2" borderId="17" xfId="0" applyNumberFormat="1" applyFont="1" applyFill="1" applyBorder="1" applyAlignment="1">
      <alignment horizontal="center"/>
    </xf>
    <xf numFmtId="172" fontId="2" fillId="4" borderId="12" xfId="0" applyNumberFormat="1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right" vertical="center"/>
    </xf>
    <xf numFmtId="3" fontId="9" fillId="2" borderId="19" xfId="0" applyNumberFormat="1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/>
    </xf>
    <xf numFmtId="0" fontId="14" fillId="3" borderId="20" xfId="0" applyFont="1" applyFill="1" applyBorder="1" applyAlignment="1">
      <alignment/>
    </xf>
    <xf numFmtId="1" fontId="3" fillId="2" borderId="13" xfId="0" applyNumberFormat="1" applyFont="1" applyFill="1" applyBorder="1" applyAlignment="1">
      <alignment horizontal="center" vertical="center"/>
    </xf>
    <xf numFmtId="1" fontId="3" fillId="2" borderId="21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72" fontId="6" fillId="2" borderId="11" xfId="0" applyNumberFormat="1" applyFont="1" applyFill="1" applyBorder="1" applyAlignment="1">
      <alignment horizontal="center" vertical="center"/>
    </xf>
    <xf numFmtId="172" fontId="6" fillId="2" borderId="26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72" fontId="6" fillId="2" borderId="2" xfId="0" applyNumberFormat="1" applyFont="1" applyFill="1" applyBorder="1" applyAlignment="1">
      <alignment horizontal="center" vertical="center"/>
    </xf>
    <xf numFmtId="172" fontId="6" fillId="2" borderId="28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30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rightToLeft="1" tabSelected="1" workbookViewId="0" topLeftCell="A1">
      <selection activeCell="I10" sqref="I10"/>
    </sheetView>
  </sheetViews>
  <sheetFormatPr defaultColWidth="9.140625" defaultRowHeight="23.25" customHeight="1"/>
  <cols>
    <col min="1" max="1" width="2.8515625" style="13" customWidth="1"/>
    <col min="2" max="2" width="10.8515625" style="13" customWidth="1"/>
    <col min="3" max="6" width="9.57421875" style="13" customWidth="1"/>
    <col min="7" max="7" width="13.00390625" style="21" customWidth="1"/>
    <col min="8" max="11" width="10.140625" style="13" customWidth="1"/>
    <col min="12" max="12" width="13.421875" style="21" customWidth="1"/>
    <col min="13" max="13" width="10.140625" style="21" customWidth="1"/>
    <col min="14" max="14" width="13.421875" style="13" customWidth="1"/>
    <col min="15" max="16384" width="9.140625" style="13" customWidth="1"/>
  </cols>
  <sheetData>
    <row r="1" spans="1:14" ht="23.25" customHeight="1">
      <c r="A1" s="11"/>
      <c r="B1" s="12"/>
      <c r="C1" s="71" t="s">
        <v>48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7.25" customHeight="1">
      <c r="A2" s="11"/>
      <c r="B2" s="72" t="s">
        <v>49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12" customFormat="1" ht="17.25" customHeight="1" thickBot="1">
      <c r="A3" s="11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5" customFormat="1" ht="28.5" customHeight="1" thickBot="1">
      <c r="A4" s="11"/>
      <c r="B4" s="73" t="s">
        <v>0</v>
      </c>
      <c r="C4" s="76" t="s">
        <v>1</v>
      </c>
      <c r="D4" s="76"/>
      <c r="E4" s="76"/>
      <c r="F4" s="76"/>
      <c r="G4" s="1" t="s">
        <v>2</v>
      </c>
      <c r="H4" s="77" t="s">
        <v>3</v>
      </c>
      <c r="I4" s="78"/>
      <c r="J4" s="78"/>
      <c r="K4" s="79"/>
      <c r="L4" s="49" t="s">
        <v>2</v>
      </c>
      <c r="M4" s="50" t="s">
        <v>4</v>
      </c>
      <c r="N4" s="80" t="s">
        <v>5</v>
      </c>
    </row>
    <row r="5" spans="1:14" s="15" customFormat="1" ht="27.75" customHeight="1" thickBot="1">
      <c r="A5" s="11"/>
      <c r="B5" s="74"/>
      <c r="C5" s="83" t="s">
        <v>6</v>
      </c>
      <c r="D5" s="83"/>
      <c r="E5" s="83"/>
      <c r="F5" s="83"/>
      <c r="G5" s="2" t="s">
        <v>7</v>
      </c>
      <c r="H5" s="84" t="s">
        <v>8</v>
      </c>
      <c r="I5" s="85"/>
      <c r="J5" s="85"/>
      <c r="K5" s="85"/>
      <c r="L5" s="41" t="s">
        <v>7</v>
      </c>
      <c r="M5" s="42" t="s">
        <v>9</v>
      </c>
      <c r="N5" s="81"/>
    </row>
    <row r="6" spans="1:14" s="15" customFormat="1" ht="18" customHeight="1">
      <c r="A6" s="11"/>
      <c r="B6" s="74"/>
      <c r="C6" s="86">
        <v>2004</v>
      </c>
      <c r="D6" s="64">
        <v>2005</v>
      </c>
      <c r="E6" s="64">
        <v>2006</v>
      </c>
      <c r="F6" s="65">
        <v>2007</v>
      </c>
      <c r="G6" s="67" t="s">
        <v>42</v>
      </c>
      <c r="H6" s="69">
        <v>2004</v>
      </c>
      <c r="I6" s="58">
        <v>2005</v>
      </c>
      <c r="J6" s="58">
        <v>2006</v>
      </c>
      <c r="K6" s="60">
        <v>2007</v>
      </c>
      <c r="L6" s="62" t="s">
        <v>43</v>
      </c>
      <c r="M6" s="56">
        <v>2007</v>
      </c>
      <c r="N6" s="81"/>
    </row>
    <row r="7" spans="1:14" s="15" customFormat="1" ht="18" customHeight="1" thickBot="1">
      <c r="A7" s="11"/>
      <c r="B7" s="75"/>
      <c r="C7" s="70"/>
      <c r="D7" s="59"/>
      <c r="E7" s="59"/>
      <c r="F7" s="66"/>
      <c r="G7" s="68"/>
      <c r="H7" s="70"/>
      <c r="I7" s="59"/>
      <c r="J7" s="59"/>
      <c r="K7" s="61"/>
      <c r="L7" s="63"/>
      <c r="M7" s="57"/>
      <c r="N7" s="82"/>
    </row>
    <row r="8" spans="1:14" s="15" customFormat="1" ht="19.5" customHeight="1">
      <c r="A8" s="11"/>
      <c r="B8" s="25" t="s">
        <v>10</v>
      </c>
      <c r="C8" s="32">
        <v>10726</v>
      </c>
      <c r="D8" s="4">
        <v>15265</v>
      </c>
      <c r="E8" s="4">
        <v>16439</v>
      </c>
      <c r="F8" s="33">
        <v>15437</v>
      </c>
      <c r="G8" s="27">
        <f aca="true" t="shared" si="0" ref="G8:G24">+F8/E8*100-100</f>
        <v>-6.0952612689336405</v>
      </c>
      <c r="H8" s="32">
        <v>43711</v>
      </c>
      <c r="I8" s="5">
        <v>59578</v>
      </c>
      <c r="J8" s="5">
        <v>58064</v>
      </c>
      <c r="K8" s="23">
        <v>53334</v>
      </c>
      <c r="L8" s="43">
        <f aca="true" t="shared" si="1" ref="L8:L24">+K8/J8*100-100</f>
        <v>-8.1461835216313</v>
      </c>
      <c r="M8" s="44">
        <f aca="true" t="shared" si="2" ref="M8:M24">K8/F8</f>
        <v>3.4549459091792447</v>
      </c>
      <c r="N8" s="37" t="s">
        <v>11</v>
      </c>
    </row>
    <row r="9" spans="1:14" s="15" customFormat="1" ht="19.5" customHeight="1">
      <c r="A9" s="11"/>
      <c r="B9" s="3" t="s">
        <v>12</v>
      </c>
      <c r="C9" s="32">
        <v>14781</v>
      </c>
      <c r="D9" s="4">
        <v>19425</v>
      </c>
      <c r="E9" s="4">
        <v>18916</v>
      </c>
      <c r="F9" s="34">
        <v>21312</v>
      </c>
      <c r="G9" s="6">
        <f t="shared" si="0"/>
        <v>12.666525692535416</v>
      </c>
      <c r="H9" s="32">
        <v>68614</v>
      </c>
      <c r="I9" s="5">
        <v>87204</v>
      </c>
      <c r="J9" s="5">
        <v>74206</v>
      </c>
      <c r="K9" s="5">
        <v>84863</v>
      </c>
      <c r="L9" s="43">
        <f t="shared" si="1"/>
        <v>14.36137239576314</v>
      </c>
      <c r="M9" s="44">
        <f t="shared" si="2"/>
        <v>3.98193506006006</v>
      </c>
      <c r="N9" s="38" t="s">
        <v>13</v>
      </c>
    </row>
    <row r="10" spans="1:14" s="15" customFormat="1" ht="19.5" customHeight="1">
      <c r="A10" s="11"/>
      <c r="B10" s="3" t="s">
        <v>14</v>
      </c>
      <c r="C10" s="32">
        <v>17187</v>
      </c>
      <c r="D10" s="4">
        <v>32885</v>
      </c>
      <c r="E10" s="4">
        <v>28528</v>
      </c>
      <c r="F10" s="34">
        <v>31530</v>
      </c>
      <c r="G10" s="6">
        <f t="shared" si="0"/>
        <v>10.522994952327537</v>
      </c>
      <c r="H10" s="32">
        <v>92769</v>
      </c>
      <c r="I10" s="5">
        <v>164471</v>
      </c>
      <c r="J10" s="5">
        <v>122728</v>
      </c>
      <c r="K10" s="5">
        <v>143995</v>
      </c>
      <c r="L10" s="43">
        <f t="shared" si="1"/>
        <v>17.328563978880112</v>
      </c>
      <c r="M10" s="44">
        <f t="shared" si="2"/>
        <v>4.566920393276245</v>
      </c>
      <c r="N10" s="38" t="s">
        <v>15</v>
      </c>
    </row>
    <row r="11" spans="1:14" s="15" customFormat="1" ht="17.25" customHeight="1">
      <c r="A11" s="11"/>
      <c r="B11" s="51" t="s">
        <v>16</v>
      </c>
      <c r="C11" s="35">
        <f>SUM(C8:C10)</f>
        <v>42694</v>
      </c>
      <c r="D11" s="24">
        <f>SUM(D8:D10)</f>
        <v>67575</v>
      </c>
      <c r="E11" s="24">
        <f>SUM(E8:E10)</f>
        <v>63883</v>
      </c>
      <c r="F11" s="36">
        <f>SUM(F8:F10)</f>
        <v>68279</v>
      </c>
      <c r="G11" s="28">
        <f t="shared" si="0"/>
        <v>6.881329931280632</v>
      </c>
      <c r="H11" s="35">
        <f>SUM(H8:H10)</f>
        <v>205094</v>
      </c>
      <c r="I11" s="24">
        <f>SUM(I8:I10)</f>
        <v>311253</v>
      </c>
      <c r="J11" s="24">
        <f>SUM(J8:J10)</f>
        <v>254998</v>
      </c>
      <c r="K11" s="26">
        <f>SUM(K8:K10)</f>
        <v>282192</v>
      </c>
      <c r="L11" s="45">
        <f t="shared" si="1"/>
        <v>10.664397367822502</v>
      </c>
      <c r="M11" s="46">
        <f t="shared" si="2"/>
        <v>4.132925203942647</v>
      </c>
      <c r="N11" s="39" t="s">
        <v>44</v>
      </c>
    </row>
    <row r="12" spans="1:14" s="15" customFormat="1" ht="20.25" customHeight="1">
      <c r="A12" s="16"/>
      <c r="B12" s="3" t="s">
        <v>17</v>
      </c>
      <c r="C12" s="32">
        <v>32988</v>
      </c>
      <c r="D12" s="4">
        <v>37255</v>
      </c>
      <c r="E12" s="4">
        <v>40782</v>
      </c>
      <c r="F12" s="34">
        <v>41119</v>
      </c>
      <c r="G12" s="6">
        <f t="shared" si="0"/>
        <v>0.8263449561080876</v>
      </c>
      <c r="H12" s="32">
        <v>177398</v>
      </c>
      <c r="I12" s="5">
        <v>176815</v>
      </c>
      <c r="J12" s="5">
        <v>186943</v>
      </c>
      <c r="K12" s="5">
        <v>190596</v>
      </c>
      <c r="L12" s="43">
        <f t="shared" si="1"/>
        <v>1.9540715619199318</v>
      </c>
      <c r="M12" s="44">
        <f t="shared" si="2"/>
        <v>4.63522945596926</v>
      </c>
      <c r="N12" s="38" t="s">
        <v>18</v>
      </c>
    </row>
    <row r="13" spans="1:14" s="15" customFormat="1" ht="15.75">
      <c r="A13" s="17"/>
      <c r="B13" s="3" t="s">
        <v>19</v>
      </c>
      <c r="C13" s="32">
        <v>21852</v>
      </c>
      <c r="D13" s="4">
        <v>29675</v>
      </c>
      <c r="E13" s="4">
        <v>28249</v>
      </c>
      <c r="F13" s="34">
        <v>29045</v>
      </c>
      <c r="G13" s="6">
        <f t="shared" si="0"/>
        <v>2.817798860136648</v>
      </c>
      <c r="H13" s="32">
        <v>106287</v>
      </c>
      <c r="I13" s="5">
        <v>130890</v>
      </c>
      <c r="J13" s="5">
        <v>118037</v>
      </c>
      <c r="K13" s="5">
        <v>130873</v>
      </c>
      <c r="L13" s="43">
        <f t="shared" si="1"/>
        <v>10.874556283199325</v>
      </c>
      <c r="M13" s="44">
        <f t="shared" si="2"/>
        <v>4.505870201411603</v>
      </c>
      <c r="N13" s="38" t="s">
        <v>20</v>
      </c>
    </row>
    <row r="14" spans="1:14" s="15" customFormat="1" ht="15.75">
      <c r="A14" s="11"/>
      <c r="B14" s="3" t="s">
        <v>21</v>
      </c>
      <c r="C14" s="32">
        <v>14952</v>
      </c>
      <c r="D14" s="4">
        <v>23038</v>
      </c>
      <c r="E14" s="4">
        <v>20447</v>
      </c>
      <c r="F14" s="34">
        <v>17915</v>
      </c>
      <c r="G14" s="6">
        <f t="shared" si="0"/>
        <v>-12.383234704357605</v>
      </c>
      <c r="H14" s="32">
        <v>67660</v>
      </c>
      <c r="I14" s="5">
        <v>90589</v>
      </c>
      <c r="J14" s="5">
        <v>70782</v>
      </c>
      <c r="K14" s="5">
        <v>70599</v>
      </c>
      <c r="L14" s="43">
        <f t="shared" si="1"/>
        <v>-0.25854030685768237</v>
      </c>
      <c r="M14" s="44">
        <f t="shared" si="2"/>
        <v>3.940775886128942</v>
      </c>
      <c r="N14" s="38" t="s">
        <v>22</v>
      </c>
    </row>
    <row r="15" spans="1:14" s="15" customFormat="1" ht="16.5" customHeight="1">
      <c r="A15" s="11"/>
      <c r="B15" s="51" t="s">
        <v>23</v>
      </c>
      <c r="C15" s="35">
        <f>SUM(C12:C14)</f>
        <v>69792</v>
      </c>
      <c r="D15" s="24">
        <f>SUM(D12:D14)</f>
        <v>89968</v>
      </c>
      <c r="E15" s="24">
        <f>SUM(E12:E14)</f>
        <v>89478</v>
      </c>
      <c r="F15" s="36">
        <f>SUM(F12:F14)</f>
        <v>88079</v>
      </c>
      <c r="G15" s="28">
        <f t="shared" si="0"/>
        <v>-1.5635128187934413</v>
      </c>
      <c r="H15" s="35">
        <f>SUM(H12:H14)</f>
        <v>351345</v>
      </c>
      <c r="I15" s="24">
        <f>SUM(I12:I14)</f>
        <v>398294</v>
      </c>
      <c r="J15" s="24">
        <f>SUM(J12:J14)</f>
        <v>375762</v>
      </c>
      <c r="K15" s="26">
        <f>SUM(K12:K14)</f>
        <v>392068</v>
      </c>
      <c r="L15" s="45">
        <f t="shared" si="1"/>
        <v>4.33944890648867</v>
      </c>
      <c r="M15" s="46">
        <f t="shared" si="2"/>
        <v>4.451322108561632</v>
      </c>
      <c r="N15" s="39" t="s">
        <v>45</v>
      </c>
    </row>
    <row r="16" spans="1:14" s="15" customFormat="1" ht="15.75">
      <c r="A16" s="11"/>
      <c r="B16" s="3" t="s">
        <v>24</v>
      </c>
      <c r="C16" s="32">
        <v>20103</v>
      </c>
      <c r="D16" s="4">
        <v>27537</v>
      </c>
      <c r="E16" s="4">
        <v>19922</v>
      </c>
      <c r="F16" s="34">
        <v>23694</v>
      </c>
      <c r="G16" s="6">
        <f t="shared" si="0"/>
        <v>18.93384198373657</v>
      </c>
      <c r="H16" s="32">
        <v>92567</v>
      </c>
      <c r="I16" s="5">
        <v>117868</v>
      </c>
      <c r="J16" s="5">
        <v>70933</v>
      </c>
      <c r="K16" s="5">
        <v>90149</v>
      </c>
      <c r="L16" s="43">
        <f t="shared" si="1"/>
        <v>27.09035286819956</v>
      </c>
      <c r="M16" s="44">
        <f t="shared" si="2"/>
        <v>3.804718494133536</v>
      </c>
      <c r="N16" s="38" t="s">
        <v>25</v>
      </c>
    </row>
    <row r="17" spans="1:14" s="15" customFormat="1" ht="15.75">
      <c r="A17" s="11"/>
      <c r="B17" s="3" t="s">
        <v>26</v>
      </c>
      <c r="C17" s="32">
        <v>30365</v>
      </c>
      <c r="D17" s="4">
        <v>33440</v>
      </c>
      <c r="E17" s="4">
        <v>20376</v>
      </c>
      <c r="F17" s="34">
        <v>29805</v>
      </c>
      <c r="G17" s="6">
        <f t="shared" si="0"/>
        <v>46.27502944640753</v>
      </c>
      <c r="H17" s="32">
        <v>140727</v>
      </c>
      <c r="I17" s="5">
        <v>150442</v>
      </c>
      <c r="J17" s="5">
        <v>94084</v>
      </c>
      <c r="K17" s="5">
        <v>129909</v>
      </c>
      <c r="L17" s="43">
        <f t="shared" si="1"/>
        <v>38.07767526890865</v>
      </c>
      <c r="M17" s="44">
        <f t="shared" si="2"/>
        <v>4.3586311021640665</v>
      </c>
      <c r="N17" s="38" t="s">
        <v>27</v>
      </c>
    </row>
    <row r="18" spans="1:14" s="15" customFormat="1" ht="15.75">
      <c r="A18" s="11"/>
      <c r="B18" s="3" t="s">
        <v>28</v>
      </c>
      <c r="C18" s="32">
        <v>23624</v>
      </c>
      <c r="D18" s="4">
        <v>31755</v>
      </c>
      <c r="E18" s="4">
        <v>16122</v>
      </c>
      <c r="F18" s="34">
        <v>27680</v>
      </c>
      <c r="G18" s="6">
        <f t="shared" si="0"/>
        <v>71.6908572137452</v>
      </c>
      <c r="H18" s="32">
        <v>129267</v>
      </c>
      <c r="I18" s="5">
        <v>147535</v>
      </c>
      <c r="J18" s="5">
        <v>79195</v>
      </c>
      <c r="K18" s="5">
        <v>123193</v>
      </c>
      <c r="L18" s="43">
        <f t="shared" si="1"/>
        <v>55.556537660205834</v>
      </c>
      <c r="M18" s="44">
        <f t="shared" si="2"/>
        <v>4.450614161849711</v>
      </c>
      <c r="N18" s="38" t="s">
        <v>29</v>
      </c>
    </row>
    <row r="19" spans="1:14" s="15" customFormat="1" ht="16.5" customHeight="1">
      <c r="A19" s="11"/>
      <c r="B19" s="51" t="s">
        <v>30</v>
      </c>
      <c r="C19" s="35">
        <f>SUM(C16:C18)</f>
        <v>74092</v>
      </c>
      <c r="D19" s="24">
        <f>SUM(D16:D18)</f>
        <v>92732</v>
      </c>
      <c r="E19" s="24">
        <f>SUM(E16:E18)</f>
        <v>56420</v>
      </c>
      <c r="F19" s="36">
        <f>SUM(F16:F18)</f>
        <v>81179</v>
      </c>
      <c r="G19" s="28">
        <f t="shared" si="0"/>
        <v>43.8833746898263</v>
      </c>
      <c r="H19" s="35">
        <f>SUM(H16:H18)</f>
        <v>362561</v>
      </c>
      <c r="I19" s="24">
        <f>SUM(I16:I18)</f>
        <v>415845</v>
      </c>
      <c r="J19" s="24">
        <f>SUM(J16:J18)</f>
        <v>244212</v>
      </c>
      <c r="K19" s="26">
        <f>SUM(K16:K18)</f>
        <v>343251</v>
      </c>
      <c r="L19" s="45">
        <f t="shared" si="1"/>
        <v>40.55451820549359</v>
      </c>
      <c r="M19" s="46">
        <f t="shared" si="2"/>
        <v>4.228322595745205</v>
      </c>
      <c r="N19" s="39" t="s">
        <v>46</v>
      </c>
    </row>
    <row r="20" spans="1:14" s="15" customFormat="1" ht="21.75" customHeight="1">
      <c r="A20" s="11"/>
      <c r="B20" s="3" t="s">
        <v>31</v>
      </c>
      <c r="C20" s="32">
        <v>27058</v>
      </c>
      <c r="D20" s="4">
        <v>34718</v>
      </c>
      <c r="E20" s="4">
        <v>24745</v>
      </c>
      <c r="F20" s="34">
        <v>48795</v>
      </c>
      <c r="G20" s="6">
        <f t="shared" si="0"/>
        <v>97.19135178824004</v>
      </c>
      <c r="H20" s="32">
        <v>155342</v>
      </c>
      <c r="I20" s="5">
        <v>179091</v>
      </c>
      <c r="J20" s="5">
        <v>113339</v>
      </c>
      <c r="K20" s="5">
        <v>228080</v>
      </c>
      <c r="L20" s="43">
        <f t="shared" si="1"/>
        <v>101.23699697368073</v>
      </c>
      <c r="M20" s="44">
        <f t="shared" si="2"/>
        <v>4.674249410800287</v>
      </c>
      <c r="N20" s="38" t="s">
        <v>32</v>
      </c>
    </row>
    <row r="21" spans="1:14" s="15" customFormat="1" ht="21.75" customHeight="1">
      <c r="A21" s="11"/>
      <c r="B21" s="3" t="s">
        <v>33</v>
      </c>
      <c r="C21" s="32">
        <v>20711</v>
      </c>
      <c r="D21" s="4">
        <v>31683</v>
      </c>
      <c r="E21" s="4">
        <v>22351</v>
      </c>
      <c r="F21" s="34">
        <v>40241</v>
      </c>
      <c r="G21" s="6">
        <f t="shared" si="0"/>
        <v>80.04116146928547</v>
      </c>
      <c r="H21" s="32">
        <v>103230</v>
      </c>
      <c r="I21" s="5">
        <v>139683</v>
      </c>
      <c r="J21" s="5">
        <v>86313</v>
      </c>
      <c r="K21" s="5">
        <v>179456</v>
      </c>
      <c r="L21" s="43">
        <f t="shared" si="1"/>
        <v>107.91306060500733</v>
      </c>
      <c r="M21" s="44">
        <f t="shared" si="2"/>
        <v>4.45953132377426</v>
      </c>
      <c r="N21" s="38" t="s">
        <v>34</v>
      </c>
    </row>
    <row r="22" spans="1:14" s="15" customFormat="1" ht="21.75" customHeight="1">
      <c r="A22" s="11"/>
      <c r="B22" s="3" t="s">
        <v>35</v>
      </c>
      <c r="C22" s="32">
        <v>19798</v>
      </c>
      <c r="D22" s="4">
        <v>22111</v>
      </c>
      <c r="E22" s="4">
        <v>21464</v>
      </c>
      <c r="F22" s="34">
        <v>33052</v>
      </c>
      <c r="G22" s="6">
        <f t="shared" si="0"/>
        <v>53.98807305255312</v>
      </c>
      <c r="H22" s="32">
        <v>98018</v>
      </c>
      <c r="I22" s="5">
        <v>94067</v>
      </c>
      <c r="J22" s="5">
        <v>88285</v>
      </c>
      <c r="K22" s="5">
        <v>146610</v>
      </c>
      <c r="L22" s="43">
        <f t="shared" si="1"/>
        <v>66.06445035963074</v>
      </c>
      <c r="M22" s="44">
        <f t="shared" si="2"/>
        <v>4.4357376255597245</v>
      </c>
      <c r="N22" s="38" t="s">
        <v>36</v>
      </c>
    </row>
    <row r="23" spans="1:14" s="15" customFormat="1" ht="19.5" customHeight="1" thickBot="1">
      <c r="A23" s="11"/>
      <c r="B23" s="51" t="s">
        <v>37</v>
      </c>
      <c r="C23" s="35">
        <f>SUM(C20:C22)</f>
        <v>67567</v>
      </c>
      <c r="D23" s="24">
        <f>SUM(D20:D22)</f>
        <v>88512</v>
      </c>
      <c r="E23" s="24">
        <f>SUM(E20:E22)</f>
        <v>68560</v>
      </c>
      <c r="F23" s="36">
        <f>SUM(F20:F22)</f>
        <v>122088</v>
      </c>
      <c r="G23" s="28">
        <f t="shared" si="0"/>
        <v>78.07467911318554</v>
      </c>
      <c r="H23" s="35">
        <f>SUM(H20:H22)</f>
        <v>356590</v>
      </c>
      <c r="I23" s="24">
        <f>SUM(I20:I22)</f>
        <v>412841</v>
      </c>
      <c r="J23" s="24">
        <f>SUM(J20:J22)</f>
        <v>287937</v>
      </c>
      <c r="K23" s="26">
        <f>SUM(K20:K22)</f>
        <v>554146</v>
      </c>
      <c r="L23" s="45">
        <f t="shared" si="1"/>
        <v>92.45390484724089</v>
      </c>
      <c r="M23" s="46">
        <f t="shared" si="2"/>
        <v>4.538906362623681</v>
      </c>
      <c r="N23" s="39" t="s">
        <v>47</v>
      </c>
    </row>
    <row r="24" spans="1:14" s="19" customFormat="1" ht="27" customHeight="1" thickBot="1">
      <c r="A24" s="18"/>
      <c r="B24" s="29" t="s">
        <v>38</v>
      </c>
      <c r="C24" s="30">
        <f>SUM(C11,C15,C19,C23)</f>
        <v>254145</v>
      </c>
      <c r="D24" s="52">
        <f>SUM(D11,D15,D19,D23)</f>
        <v>338787</v>
      </c>
      <c r="E24" s="52">
        <f>SUM(E11,E15,E19,E23)</f>
        <v>278341</v>
      </c>
      <c r="F24" s="53">
        <f>SUM(F11,F15,F19,F23)</f>
        <v>359625</v>
      </c>
      <c r="G24" s="31">
        <f t="shared" si="0"/>
        <v>29.20302794054774</v>
      </c>
      <c r="H24" s="30">
        <f>SUM(H11,H15,H19,H23)</f>
        <v>1275590</v>
      </c>
      <c r="I24" s="52">
        <f>SUM(I11,I15,I19,I23)</f>
        <v>1538233</v>
      </c>
      <c r="J24" s="52">
        <f>SUM(J11,J15,J19,J23)</f>
        <v>1162909</v>
      </c>
      <c r="K24" s="53">
        <f>SUM(K11,K15,K19,K23)</f>
        <v>1571657</v>
      </c>
      <c r="L24" s="47">
        <f t="shared" si="1"/>
        <v>35.14875196597498</v>
      </c>
      <c r="M24" s="48">
        <f t="shared" si="2"/>
        <v>4.370266249565519</v>
      </c>
      <c r="N24" s="40" t="s">
        <v>39</v>
      </c>
    </row>
    <row r="25" spans="1:14" s="9" customFormat="1" ht="18.75">
      <c r="A25" s="11"/>
      <c r="B25" s="20" t="s">
        <v>40</v>
      </c>
      <c r="C25" s="7"/>
      <c r="D25" s="7"/>
      <c r="E25" s="7"/>
      <c r="F25" s="7"/>
      <c r="G25" s="8"/>
      <c r="H25" s="8"/>
      <c r="L25" s="55"/>
      <c r="M25" s="55"/>
      <c r="N25" s="54" t="s">
        <v>41</v>
      </c>
    </row>
    <row r="26" spans="5:8" ht="23.25" customHeight="1">
      <c r="E26" s="10"/>
      <c r="F26" s="10"/>
      <c r="G26" s="22"/>
      <c r="H26" s="10"/>
    </row>
    <row r="27" spans="5:8" ht="23.25" customHeight="1">
      <c r="E27" s="10"/>
      <c r="F27" s="10"/>
      <c r="G27" s="22"/>
      <c r="H27" s="10"/>
    </row>
  </sheetData>
  <mergeCells count="19">
    <mergeCell ref="C1:N1"/>
    <mergeCell ref="B2:N2"/>
    <mergeCell ref="B4:B7"/>
    <mergeCell ref="C4:F4"/>
    <mergeCell ref="H4:K4"/>
    <mergeCell ref="N4:N7"/>
    <mergeCell ref="C5:F5"/>
    <mergeCell ref="H5:K5"/>
    <mergeCell ref="C6:C7"/>
    <mergeCell ref="D6:D7"/>
    <mergeCell ref="E6:E7"/>
    <mergeCell ref="F6:F7"/>
    <mergeCell ref="G6:G7"/>
    <mergeCell ref="H6:H7"/>
    <mergeCell ref="M6:M7"/>
    <mergeCell ref="I6:I7"/>
    <mergeCell ref="J6:J7"/>
    <mergeCell ref="K6:K7"/>
    <mergeCell ref="L6:L7"/>
  </mergeCells>
  <printOptions/>
  <pageMargins left="0.16" right="0.33" top="0.59" bottom="1" header="0.28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2008-03-12T11:05:32Z</cp:lastPrinted>
  <dcterms:created xsi:type="dcterms:W3CDTF">1996-10-14T23:33:28Z</dcterms:created>
  <dcterms:modified xsi:type="dcterms:W3CDTF">2008-03-25T07:14:23Z</dcterms:modified>
  <cp:category/>
  <cp:version/>
  <cp:contentType/>
  <cp:contentStatus/>
</cp:coreProperties>
</file>