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740" windowHeight="9240" activeTab="0"/>
  </bookViews>
  <sheets>
    <sheet name="package by month " sheetId="1" r:id="rId1"/>
  </sheets>
  <definedNames>
    <definedName name="_xlnm.Print_Area" localSheetId="0">'package by month '!$A$1:$K$24</definedName>
  </definedNames>
  <calcPr fullCalcOnLoad="1"/>
</workbook>
</file>

<file path=xl/sharedStrings.xml><?xml version="1.0" encoding="utf-8"?>
<sst xmlns="http://schemas.openxmlformats.org/spreadsheetml/2006/main" count="50" uniqueCount="48">
  <si>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</si>
  <si>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</si>
  <si>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</si>
  <si>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</si>
  <si>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</si>
  <si>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</si>
  <si>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</si>
  <si>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</si>
  <si>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</si>
  <si>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</si>
  <si>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</si>
  <si>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</si>
  <si>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</si>
  <si>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</si>
  <si>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</si>
  <si>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</si>
  <si>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</si>
  <si>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</si>
  <si>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</si>
  <si>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</si>
  <si>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</si>
  <si>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</si>
  <si>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</si>
  <si>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</si>
  <si>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</si>
  <si>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</si>
  <si>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</si>
  <si>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</si>
  <si>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</si>
  <si>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</si>
  <si>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</si>
  <si>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</si>
  <si>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</si>
  <si>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</si>
  <si>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</si>
  <si>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</si>
  <si>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</si>
  <si>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</si>
  <si>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</si>
  <si>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</si>
  <si>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</si>
  <si>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</si>
  <si>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</si>
  <si>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</si>
  <si>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</si>
  <si>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</si>
  <si>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t>Table 3.2 Monthly Tourists ,Touristics nights ,and length of stay for package Tours for the Period,   2021-2022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</si>
  <si>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2021-2022</t>
    </r>
  </si>
</sst>
</file>

<file path=xl/styles.xml><?xml version="1.0" encoding="utf-8"?>
<styleSheet xmlns="http://schemas.openxmlformats.org/spreadsheetml/2006/main">
  <numFmts count="26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\ _د_._ا_._‏_-;\-* #,##0\ _د_._ا_._‏_-;_-* &quot;-&quot;\ _د_._ا_._‏_-;_-@_-"/>
    <numFmt numFmtId="44" formatCode="_-* #,##0.00\ &quot;د.ا.&quot;_-;\-* #,##0.00\ &quot;د.ا.&quot;_-;_-* &quot;-&quot;??\ &quot;د.ا.&quot;_-;_-@_-"/>
    <numFmt numFmtId="43" formatCode="_-* #,##0.00\ _د_._ا_._‏_-;\-* #,##0.00\ _د_._ا_._‏_-;_-* &quot;-&quot;??\ _د_._ا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0.0"/>
    <numFmt numFmtId="181" formatCode="0.0%"/>
  </numFmts>
  <fonts count="54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80" fontId="2" fillId="34" borderId="17" xfId="0" applyNumberFormat="1" applyFont="1" applyFill="1" applyBorder="1" applyAlignment="1">
      <alignment horizontal="center"/>
    </xf>
    <xf numFmtId="180" fontId="2" fillId="35" borderId="17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180" fontId="4" fillId="35" borderId="20" xfId="0" applyNumberFormat="1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181" fontId="7" fillId="33" borderId="22" xfId="0" applyNumberFormat="1" applyFont="1" applyFill="1" applyBorder="1" applyAlignment="1">
      <alignment horizontal="center" vertical="center"/>
    </xf>
    <xf numFmtId="9" fontId="7" fillId="33" borderId="20" xfId="0" applyNumberFormat="1" applyFont="1" applyFill="1" applyBorder="1" applyAlignment="1">
      <alignment horizontal="center" vertical="center"/>
    </xf>
    <xf numFmtId="180" fontId="7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181" fontId="7" fillId="33" borderId="25" xfId="0" applyNumberFormat="1" applyFont="1" applyFill="1" applyBorder="1" applyAlignment="1">
      <alignment horizontal="center" vertical="center"/>
    </xf>
    <xf numFmtId="181" fontId="7" fillId="33" borderId="2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181" fontId="52" fillId="33" borderId="27" xfId="0" applyNumberFormat="1" applyFont="1" applyFill="1" applyBorder="1" applyAlignment="1">
      <alignment horizontal="center" vertical="center"/>
    </xf>
    <xf numFmtId="9" fontId="53" fillId="33" borderId="27" xfId="0" applyNumberFormat="1" applyFont="1" applyFill="1" applyBorder="1" applyAlignment="1">
      <alignment horizontal="center" vertical="center"/>
    </xf>
    <xf numFmtId="180" fontId="9" fillId="33" borderId="27" xfId="0" applyNumberFormat="1" applyFont="1" applyFill="1" applyBorder="1" applyAlignment="1">
      <alignment horizontal="center" vertical="center"/>
    </xf>
    <xf numFmtId="3" fontId="10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textRotation="90"/>
    </xf>
    <xf numFmtId="181" fontId="7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textRotation="90"/>
    </xf>
    <xf numFmtId="0" fontId="8" fillId="33" borderId="28" xfId="0" applyFont="1" applyFill="1" applyBorder="1" applyAlignment="1">
      <alignment horizontal="center" vertical="center"/>
    </xf>
    <xf numFmtId="180" fontId="9" fillId="33" borderId="29" xfId="0" applyNumberFormat="1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8" fillId="33" borderId="31" xfId="0" applyFont="1" applyFill="1" applyBorder="1" applyAlignment="1">
      <alignment horizontal="center" vertical="center"/>
    </xf>
    <xf numFmtId="3" fontId="9" fillId="34" borderId="31" xfId="0" applyNumberFormat="1" applyFont="1" applyFill="1" applyBorder="1" applyAlignment="1">
      <alignment horizontal="center" vertical="center"/>
    </xf>
    <xf numFmtId="180" fontId="9" fillId="34" borderId="32" xfId="0" applyNumberFormat="1" applyFont="1" applyFill="1" applyBorder="1" applyAlignment="1">
      <alignment horizontal="center" vertical="center"/>
    </xf>
    <xf numFmtId="3" fontId="10" fillId="33" borderId="33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 readingOrder="2"/>
    </xf>
    <xf numFmtId="3" fontId="13" fillId="34" borderId="0" xfId="0" applyNumberFormat="1" applyFont="1" applyFill="1" applyBorder="1" applyAlignment="1">
      <alignment horizontal="right"/>
    </xf>
    <xf numFmtId="10" fontId="13" fillId="33" borderId="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0" fontId="16" fillId="33" borderId="0" xfId="0" applyNumberFormat="1" applyFont="1" applyFill="1" applyBorder="1" applyAlignment="1">
      <alignment horizontal="center"/>
    </xf>
    <xf numFmtId="180" fontId="16" fillId="33" borderId="0" xfId="0" applyNumberFormat="1" applyFont="1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3" fillId="34" borderId="20" xfId="0" applyNumberFormat="1" applyFont="1" applyFill="1" applyBorder="1" applyAlignment="1">
      <alignment horizontal="center" vertical="center" wrapText="1"/>
    </xf>
    <xf numFmtId="180" fontId="3" fillId="34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34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top"/>
    </xf>
    <xf numFmtId="0" fontId="2" fillId="33" borderId="35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40" xfId="0" applyFont="1" applyFill="1" applyBorder="1" applyAlignment="1">
      <alignment horizontal="center" vertical="top"/>
    </xf>
    <xf numFmtId="0" fontId="2" fillId="33" borderId="3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9" fillId="36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zoomScale="120" zoomScaleNormal="120" zoomScalePageLayoutView="0" workbookViewId="0" topLeftCell="A5">
      <selection activeCell="J23" sqref="J23"/>
    </sheetView>
  </sheetViews>
  <sheetFormatPr defaultColWidth="9.140625" defaultRowHeight="23.25" customHeight="1"/>
  <cols>
    <col min="1" max="1" width="2.8515625" style="9" customWidth="1"/>
    <col min="2" max="4" width="11.7109375" style="9" customWidth="1"/>
    <col min="5" max="5" width="11.7109375" style="50" customWidth="1"/>
    <col min="6" max="6" width="15.140625" style="9" customWidth="1"/>
    <col min="7" max="7" width="13.8515625" style="9" customWidth="1"/>
    <col min="8" max="8" width="11.7109375" style="50" customWidth="1"/>
    <col min="9" max="9" width="12.421875" style="50" customWidth="1"/>
    <col min="10" max="10" width="18.8515625" style="9" customWidth="1"/>
    <col min="11" max="16384" width="9.140625" style="9" customWidth="1"/>
  </cols>
  <sheetData>
    <row r="1" spans="1:11" ht="23.25" customHeight="1">
      <c r="A1" s="8"/>
      <c r="B1" s="53" t="s">
        <v>47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7.25" customHeight="1" thickBo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s="12" customFormat="1" ht="28.5" customHeight="1">
      <c r="A3" s="8"/>
      <c r="B3" s="55" t="s">
        <v>0</v>
      </c>
      <c r="C3" s="67" t="s">
        <v>1</v>
      </c>
      <c r="D3" s="68"/>
      <c r="E3" s="10" t="s">
        <v>2</v>
      </c>
      <c r="F3" s="71" t="s">
        <v>3</v>
      </c>
      <c r="G3" s="72"/>
      <c r="H3" s="10" t="s">
        <v>2</v>
      </c>
      <c r="I3" s="11" t="s">
        <v>4</v>
      </c>
      <c r="J3" s="58" t="s">
        <v>5</v>
      </c>
    </row>
    <row r="4" spans="1:10" s="12" customFormat="1" ht="30" customHeight="1">
      <c r="A4" s="8"/>
      <c r="B4" s="56"/>
      <c r="C4" s="69" t="s">
        <v>6</v>
      </c>
      <c r="D4" s="70"/>
      <c r="E4" s="51" t="s">
        <v>7</v>
      </c>
      <c r="F4" s="13"/>
      <c r="G4" s="14" t="s">
        <v>8</v>
      </c>
      <c r="H4" s="51" t="s">
        <v>7</v>
      </c>
      <c r="I4" s="15" t="s">
        <v>9</v>
      </c>
      <c r="J4" s="59"/>
    </row>
    <row r="5" spans="1:10" s="12" customFormat="1" ht="12" customHeight="1">
      <c r="A5" s="8"/>
      <c r="B5" s="56"/>
      <c r="C5" s="63">
        <v>2021</v>
      </c>
      <c r="D5" s="65">
        <v>2022</v>
      </c>
      <c r="E5" s="51"/>
      <c r="F5" s="63">
        <v>2021</v>
      </c>
      <c r="G5" s="65">
        <v>2022</v>
      </c>
      <c r="H5" s="51"/>
      <c r="I5" s="61">
        <v>2022</v>
      </c>
      <c r="J5" s="59"/>
    </row>
    <row r="6" spans="1:10" s="12" customFormat="1" ht="11.25" customHeight="1" thickBot="1">
      <c r="A6" s="8"/>
      <c r="B6" s="57"/>
      <c r="C6" s="64"/>
      <c r="D6" s="66"/>
      <c r="E6" s="52"/>
      <c r="F6" s="64"/>
      <c r="G6" s="66"/>
      <c r="H6" s="52"/>
      <c r="I6" s="62"/>
      <c r="J6" s="60"/>
    </row>
    <row r="7" spans="1:10" s="12" customFormat="1" ht="30.75" customHeight="1">
      <c r="A7" s="8"/>
      <c r="B7" s="16" t="s">
        <v>10</v>
      </c>
      <c r="C7" s="1">
        <v>403</v>
      </c>
      <c r="D7" s="17">
        <v>6132</v>
      </c>
      <c r="E7" s="18">
        <f>(D7-C7)/C7</f>
        <v>14.215880893300248</v>
      </c>
      <c r="F7" s="4">
        <v>1477</v>
      </c>
      <c r="G7" s="17">
        <v>36420</v>
      </c>
      <c r="H7" s="19">
        <f>(G7-F7)/F7</f>
        <v>23.658090724441436</v>
      </c>
      <c r="I7" s="20">
        <f aca="true" t="shared" si="0" ref="I7:I23">G7/D7</f>
        <v>5.939334637964775</v>
      </c>
      <c r="J7" s="21" t="s">
        <v>11</v>
      </c>
    </row>
    <row r="8" spans="1:10" s="12" customFormat="1" ht="30.75" customHeight="1">
      <c r="A8" s="8"/>
      <c r="B8" s="16" t="s">
        <v>12</v>
      </c>
      <c r="C8" s="2">
        <v>1362</v>
      </c>
      <c r="D8" s="17">
        <v>10105</v>
      </c>
      <c r="E8" s="22">
        <f>(D8-C8)/C8</f>
        <v>6.4192364170337735</v>
      </c>
      <c r="F8" s="5">
        <v>5691</v>
      </c>
      <c r="G8" s="17">
        <v>55221</v>
      </c>
      <c r="H8" s="19">
        <f aca="true" t="shared" si="1" ref="H8:H23">(G8-F8)/F8</f>
        <v>8.703215603584606</v>
      </c>
      <c r="I8" s="20">
        <f t="shared" si="0"/>
        <v>5.464720435428006</v>
      </c>
      <c r="J8" s="21" t="s">
        <v>13</v>
      </c>
    </row>
    <row r="9" spans="1:10" s="12" customFormat="1" ht="30.75" customHeight="1" thickBot="1">
      <c r="A9" s="8"/>
      <c r="B9" s="16" t="s">
        <v>14</v>
      </c>
      <c r="C9" s="3">
        <v>826</v>
      </c>
      <c r="D9" s="17">
        <v>28069</v>
      </c>
      <c r="E9" s="23">
        <f>(D9-C9)/C9</f>
        <v>32.9818401937046</v>
      </c>
      <c r="F9" s="6">
        <v>4915</v>
      </c>
      <c r="G9" s="17">
        <v>145835</v>
      </c>
      <c r="H9" s="19">
        <f t="shared" si="1"/>
        <v>28.671414038657172</v>
      </c>
      <c r="I9" s="20">
        <f t="shared" si="0"/>
        <v>5.195589440307813</v>
      </c>
      <c r="J9" s="21" t="s">
        <v>15</v>
      </c>
    </row>
    <row r="10" spans="1:10" s="12" customFormat="1" ht="17.25" thickBot="1" thickTop="1">
      <c r="A10" s="8"/>
      <c r="B10" s="24" t="s">
        <v>16</v>
      </c>
      <c r="C10" s="73">
        <v>2591</v>
      </c>
      <c r="D10" s="25">
        <f>SUM(D7:D9)</f>
        <v>44306</v>
      </c>
      <c r="E10" s="26">
        <f>(D10-C10)/C10</f>
        <v>16.099961404862988</v>
      </c>
      <c r="F10" s="25">
        <v>12083</v>
      </c>
      <c r="G10" s="25">
        <f>SUM(G7:G9)</f>
        <v>237476</v>
      </c>
      <c r="H10" s="27">
        <f t="shared" si="1"/>
        <v>18.653728378713897</v>
      </c>
      <c r="I10" s="28">
        <f t="shared" si="0"/>
        <v>5.359906107524941</v>
      </c>
      <c r="J10" s="29" t="s">
        <v>17</v>
      </c>
    </row>
    <row r="11" spans="1:10" s="12" customFormat="1" ht="18.75" customHeight="1" thickTop="1">
      <c r="A11" s="30"/>
      <c r="B11" s="16" t="s">
        <v>18</v>
      </c>
      <c r="C11" s="1">
        <v>907</v>
      </c>
      <c r="D11" s="17">
        <v>35022</v>
      </c>
      <c r="E11" s="31">
        <f>(D11-C11)/C11</f>
        <v>37.61300992282249</v>
      </c>
      <c r="F11" s="7">
        <v>7147</v>
      </c>
      <c r="G11" s="17">
        <v>219106</v>
      </c>
      <c r="H11" s="19">
        <f t="shared" si="1"/>
        <v>29.657058905834617</v>
      </c>
      <c r="I11" s="20">
        <f t="shared" si="0"/>
        <v>6.25623893552624</v>
      </c>
      <c r="J11" s="21" t="s">
        <v>19</v>
      </c>
    </row>
    <row r="12" spans="1:10" s="12" customFormat="1" ht="18.75" customHeight="1">
      <c r="A12" s="32"/>
      <c r="B12" s="16" t="s">
        <v>20</v>
      </c>
      <c r="C12" s="2">
        <v>1275</v>
      </c>
      <c r="D12" s="17">
        <v>37409</v>
      </c>
      <c r="E12" s="31">
        <f aca="true" t="shared" si="2" ref="E12:E23">(D12-C12)/C12</f>
        <v>28.340392156862745</v>
      </c>
      <c r="F12" s="2">
        <v>7591</v>
      </c>
      <c r="G12" s="17">
        <v>201414</v>
      </c>
      <c r="H12" s="19">
        <f t="shared" si="1"/>
        <v>25.533263074693718</v>
      </c>
      <c r="I12" s="20">
        <f t="shared" si="0"/>
        <v>5.384105429174798</v>
      </c>
      <c r="J12" s="21" t="s">
        <v>21</v>
      </c>
    </row>
    <row r="13" spans="1:10" s="12" customFormat="1" ht="18.75" customHeight="1" thickBot="1">
      <c r="A13" s="8"/>
      <c r="B13" s="16" t="s">
        <v>22</v>
      </c>
      <c r="C13" s="3">
        <v>3635</v>
      </c>
      <c r="D13" s="17">
        <v>25308</v>
      </c>
      <c r="E13" s="31">
        <f t="shared" si="2"/>
        <v>5.962310866574966</v>
      </c>
      <c r="F13" s="3">
        <v>17401</v>
      </c>
      <c r="G13" s="17">
        <v>129572</v>
      </c>
      <c r="H13" s="19">
        <f t="shared" si="1"/>
        <v>6.446238721912533</v>
      </c>
      <c r="I13" s="20">
        <f t="shared" si="0"/>
        <v>5.119804014540857</v>
      </c>
      <c r="J13" s="21" t="s">
        <v>23</v>
      </c>
    </row>
    <row r="14" spans="1:10" s="12" customFormat="1" ht="19.5" customHeight="1" thickBot="1" thickTop="1">
      <c r="A14" s="8"/>
      <c r="B14" s="33" t="s">
        <v>24</v>
      </c>
      <c r="C14" s="73">
        <v>5817</v>
      </c>
      <c r="D14" s="25">
        <f>SUM(D11:D13)</f>
        <v>97739</v>
      </c>
      <c r="E14" s="26">
        <f>(D14-C14)/C14</f>
        <v>15.802303592917312</v>
      </c>
      <c r="F14" s="25">
        <v>32139</v>
      </c>
      <c r="G14" s="25">
        <f>SUM(G11:G13)</f>
        <v>550092</v>
      </c>
      <c r="H14" s="27">
        <f>(G14-F14)/F14</f>
        <v>16.116027256604127</v>
      </c>
      <c r="I14" s="34">
        <f t="shared" si="0"/>
        <v>5.628172991334063</v>
      </c>
      <c r="J14" s="35" t="s">
        <v>25</v>
      </c>
    </row>
    <row r="15" spans="1:10" s="12" customFormat="1" ht="24" customHeight="1" thickTop="1">
      <c r="A15" s="8"/>
      <c r="B15" s="16" t="s">
        <v>26</v>
      </c>
      <c r="C15" s="1">
        <v>9218</v>
      </c>
      <c r="D15" s="17">
        <v>27207</v>
      </c>
      <c r="E15" s="31">
        <f t="shared" si="2"/>
        <v>1.9515079192883489</v>
      </c>
      <c r="F15" s="7">
        <v>68855</v>
      </c>
      <c r="G15" s="17">
        <v>133071</v>
      </c>
      <c r="H15" s="19">
        <f t="shared" si="1"/>
        <v>0.9326265340207682</v>
      </c>
      <c r="I15" s="20">
        <f t="shared" si="0"/>
        <v>4.891057448450766</v>
      </c>
      <c r="J15" s="21" t="s">
        <v>27</v>
      </c>
    </row>
    <row r="16" spans="1:10" s="12" customFormat="1" ht="24" customHeight="1">
      <c r="A16" s="8"/>
      <c r="B16" s="16" t="s">
        <v>28</v>
      </c>
      <c r="C16" s="2">
        <v>12830</v>
      </c>
      <c r="D16" s="17">
        <v>33281</v>
      </c>
      <c r="E16" s="31">
        <f t="shared" si="2"/>
        <v>1.5939984411535464</v>
      </c>
      <c r="F16" s="2">
        <v>116470</v>
      </c>
      <c r="G16" s="17">
        <v>171560</v>
      </c>
      <c r="H16" s="19">
        <f t="shared" si="1"/>
        <v>0.4729973383703958</v>
      </c>
      <c r="I16" s="20">
        <f t="shared" si="0"/>
        <v>5.154893182296205</v>
      </c>
      <c r="J16" s="21" t="s">
        <v>29</v>
      </c>
    </row>
    <row r="17" spans="1:10" s="12" customFormat="1" ht="24" customHeight="1" thickBot="1">
      <c r="A17" s="8"/>
      <c r="B17" s="16" t="s">
        <v>30</v>
      </c>
      <c r="C17" s="3">
        <v>11489</v>
      </c>
      <c r="D17" s="17">
        <v>56918</v>
      </c>
      <c r="E17" s="31">
        <f t="shared" si="2"/>
        <v>3.9541300374271042</v>
      </c>
      <c r="F17" s="3">
        <v>62548</v>
      </c>
      <c r="G17" s="17">
        <v>314678</v>
      </c>
      <c r="H17" s="19">
        <f t="shared" si="1"/>
        <v>4.030984204131228</v>
      </c>
      <c r="I17" s="20">
        <f t="shared" si="0"/>
        <v>5.528620120172881</v>
      </c>
      <c r="J17" s="21" t="s">
        <v>31</v>
      </c>
    </row>
    <row r="18" spans="1:10" s="12" customFormat="1" ht="22.5" customHeight="1" thickBot="1" thickTop="1">
      <c r="A18" s="8"/>
      <c r="B18" s="24" t="s">
        <v>32</v>
      </c>
      <c r="C18" s="73">
        <v>33537</v>
      </c>
      <c r="D18" s="25">
        <f>SUM(D15:D17)</f>
        <v>117406</v>
      </c>
      <c r="E18" s="26">
        <f t="shared" si="2"/>
        <v>2.5007901720487817</v>
      </c>
      <c r="F18" s="25">
        <v>247873</v>
      </c>
      <c r="G18" s="25">
        <f>SUM(G15:G17)</f>
        <v>619309</v>
      </c>
      <c r="H18" s="27">
        <f t="shared" si="1"/>
        <v>1.4984931799752292</v>
      </c>
      <c r="I18" s="28">
        <f t="shared" si="0"/>
        <v>5.2749348414902135</v>
      </c>
      <c r="J18" s="29" t="s">
        <v>44</v>
      </c>
    </row>
    <row r="19" spans="1:10" s="12" customFormat="1" ht="26.25" customHeight="1" thickTop="1">
      <c r="A19" s="8"/>
      <c r="B19" s="16" t="s">
        <v>33</v>
      </c>
      <c r="C19" s="1">
        <v>17568</v>
      </c>
      <c r="D19" s="17">
        <v>88663</v>
      </c>
      <c r="E19" s="31">
        <f t="shared" si="2"/>
        <v>4.046846539162113</v>
      </c>
      <c r="F19" s="7">
        <v>108330</v>
      </c>
      <c r="G19" s="17">
        <v>512057</v>
      </c>
      <c r="H19" s="19">
        <f t="shared" si="1"/>
        <v>3.726825440782793</v>
      </c>
      <c r="I19" s="20">
        <f t="shared" si="0"/>
        <v>5.77531777629902</v>
      </c>
      <c r="J19" s="21" t="s">
        <v>34</v>
      </c>
    </row>
    <row r="20" spans="1:10" s="12" customFormat="1" ht="25.5" customHeight="1">
      <c r="A20" s="8"/>
      <c r="B20" s="16" t="s">
        <v>35</v>
      </c>
      <c r="C20" s="2">
        <v>17858</v>
      </c>
      <c r="D20" s="17">
        <v>76833</v>
      </c>
      <c r="E20" s="31">
        <f t="shared" si="2"/>
        <v>3.3024414828088253</v>
      </c>
      <c r="F20" s="2">
        <v>100743</v>
      </c>
      <c r="G20" s="17">
        <v>391132</v>
      </c>
      <c r="H20" s="19">
        <f t="shared" si="1"/>
        <v>2.8824732239460804</v>
      </c>
      <c r="I20" s="20">
        <f t="shared" si="0"/>
        <v>5.090677182981271</v>
      </c>
      <c r="J20" s="21" t="s">
        <v>36</v>
      </c>
    </row>
    <row r="21" spans="1:10" s="12" customFormat="1" ht="22.5" customHeight="1" thickBot="1">
      <c r="A21" s="8"/>
      <c r="B21" s="16" t="s">
        <v>37</v>
      </c>
      <c r="C21" s="3">
        <v>14837</v>
      </c>
      <c r="D21" s="17">
        <v>51385</v>
      </c>
      <c r="E21" s="31">
        <f t="shared" si="2"/>
        <v>2.4633012064433513</v>
      </c>
      <c r="F21" s="3">
        <v>90045</v>
      </c>
      <c r="G21" s="17">
        <v>252618</v>
      </c>
      <c r="H21" s="19">
        <f t="shared" si="1"/>
        <v>1.805463934699317</v>
      </c>
      <c r="I21" s="20">
        <f t="shared" si="0"/>
        <v>4.916181765106549</v>
      </c>
      <c r="J21" s="21" t="s">
        <v>38</v>
      </c>
    </row>
    <row r="22" spans="1:10" s="12" customFormat="1" ht="19.5" customHeight="1" thickBot="1" thickTop="1">
      <c r="A22" s="8"/>
      <c r="B22" s="24" t="s">
        <v>39</v>
      </c>
      <c r="C22" s="73">
        <v>50263</v>
      </c>
      <c r="D22" s="25">
        <f>SUM(D19:D21)</f>
        <v>216881</v>
      </c>
      <c r="E22" s="26">
        <f t="shared" si="2"/>
        <v>3.3149235023774946</v>
      </c>
      <c r="F22" s="25">
        <v>299118</v>
      </c>
      <c r="G22" s="25">
        <f>SUM(G19:G21)</f>
        <v>1155807</v>
      </c>
      <c r="H22" s="27">
        <f t="shared" si="1"/>
        <v>2.8640503079052415</v>
      </c>
      <c r="I22" s="28">
        <f t="shared" si="0"/>
        <v>5.329222015759795</v>
      </c>
      <c r="J22" s="29" t="s">
        <v>45</v>
      </c>
    </row>
    <row r="23" spans="1:10" s="41" customFormat="1" ht="26.25" customHeight="1" thickBot="1" thickTop="1">
      <c r="A23" s="36"/>
      <c r="B23" s="37" t="s">
        <v>40</v>
      </c>
      <c r="C23" s="38">
        <f>C22+C18+C14+C10</f>
        <v>92208</v>
      </c>
      <c r="D23" s="25">
        <f>SUM(D10,D14,D18,D22)</f>
        <v>476332</v>
      </c>
      <c r="E23" s="26">
        <f t="shared" si="2"/>
        <v>4.165842443171959</v>
      </c>
      <c r="F23" s="38">
        <v>591213</v>
      </c>
      <c r="G23" s="38">
        <f>SUM(G10,G14,G18,G22)</f>
        <v>2562684</v>
      </c>
      <c r="H23" s="26">
        <f t="shared" si="1"/>
        <v>3.334620517478472</v>
      </c>
      <c r="I23" s="39">
        <f t="shared" si="0"/>
        <v>5.380037452869007</v>
      </c>
      <c r="J23" s="40" t="s">
        <v>41</v>
      </c>
    </row>
    <row r="24" spans="1:10" s="45" customFormat="1" ht="18.75">
      <c r="A24" s="8"/>
      <c r="B24" s="42" t="s">
        <v>42</v>
      </c>
      <c r="C24" s="43"/>
      <c r="D24" s="43"/>
      <c r="E24" s="44"/>
      <c r="I24" s="46"/>
      <c r="J24" s="47" t="s">
        <v>43</v>
      </c>
    </row>
    <row r="25" spans="3:5" ht="23.25" customHeight="1">
      <c r="C25" s="48"/>
      <c r="D25" s="48"/>
      <c r="E25" s="49"/>
    </row>
    <row r="26" spans="3:5" ht="23.25" customHeight="1">
      <c r="C26" s="48"/>
      <c r="D26" s="48"/>
      <c r="E26" s="49"/>
    </row>
  </sheetData>
  <sheetProtection/>
  <mergeCells count="14">
    <mergeCell ref="C3:D3"/>
    <mergeCell ref="C4:D4"/>
    <mergeCell ref="F3:G3"/>
    <mergeCell ref="E4:E6"/>
    <mergeCell ref="H4:H6"/>
    <mergeCell ref="B1:K1"/>
    <mergeCell ref="A2:K2"/>
    <mergeCell ref="B3:B6"/>
    <mergeCell ref="J3:J6"/>
    <mergeCell ref="I5:I6"/>
    <mergeCell ref="F5:F6"/>
    <mergeCell ref="G5:G6"/>
    <mergeCell ref="C5:C6"/>
    <mergeCell ref="D5:D6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Raed Hijjawi</cp:lastModifiedBy>
  <cp:lastPrinted>2020-02-02T10:55:00Z</cp:lastPrinted>
  <dcterms:created xsi:type="dcterms:W3CDTF">1996-10-14T23:33:28Z</dcterms:created>
  <dcterms:modified xsi:type="dcterms:W3CDTF">2023-02-07T06:18:11Z</dcterms:modified>
  <cp:category/>
  <cp:version/>
  <cp:contentType/>
  <cp:contentStatus/>
</cp:coreProperties>
</file>